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heckCompatibility="1" defaultThemeVersion="124226"/>
  <mc:AlternateContent xmlns:mc="http://schemas.openxmlformats.org/markup-compatibility/2006">
    <mc:Choice Requires="x15">
      <x15ac:absPath xmlns:x15ac="http://schemas.microsoft.com/office/spreadsheetml/2010/11/ac" url="\\ccc-prdc-fp10\userhome$\druvaskalnam\My Documents\HR Policies\People Management\time off and annual leave\"/>
    </mc:Choice>
  </mc:AlternateContent>
  <xr:revisionPtr revIDLastSave="0" documentId="8_{2EAEB98E-52CF-40A5-9B3E-0E8A9303009D}" xr6:coauthVersionLast="47" xr6:coauthVersionMax="47" xr10:uidLastSave="{00000000-0000-0000-0000-000000000000}"/>
  <bookViews>
    <workbookView xWindow="-110" yWindow="-110" windowWidth="19420" windowHeight="10420" tabRatio="533" xr2:uid="{00000000-000D-0000-FFFF-FFFF00000000}"/>
  </bookViews>
  <sheets>
    <sheet name="Guidance Notes" sheetId="4" r:id="rId1"/>
    <sheet name="Blank Record Sheet" sheetId="5" r:id="rId2"/>
    <sheet name="Example Record Sheet" sheetId="2" r:id="rId3"/>
    <sheet name="Ready Reckoner - 8 bank hols" sheetId="3" r:id="rId4"/>
    <sheet name="Ready reckoner - 9 bank hols" sheetId="1" r:id="rId5"/>
  </sheets>
  <definedNames>
    <definedName name="_xlnm._FilterDatabase" localSheetId="4" hidden="1">'Ready reckoner - 9 bank hols'!#REF!</definedName>
    <definedName name="_xlnm.Print_Titles" localSheetId="4">'Ready reckoner - 9 bank hols'!$3:$8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3" l="1"/>
  <c r="B21" i="3"/>
  <c r="B25" i="3"/>
  <c r="B29" i="3"/>
  <c r="B41" i="3"/>
  <c r="B45" i="3"/>
  <c r="B57" i="3"/>
  <c r="B61" i="3"/>
  <c r="B73" i="3"/>
  <c r="B77" i="3"/>
  <c r="P4" i="3"/>
  <c r="B10" i="3" s="1"/>
  <c r="F7" i="5"/>
  <c r="F8" i="5" s="1"/>
  <c r="F9" i="5" s="1"/>
  <c r="F10" i="5" s="1"/>
  <c r="F11" i="5" s="1"/>
  <c r="F12" i="5" s="1"/>
  <c r="F13" i="5" s="1"/>
  <c r="F14" i="5" s="1"/>
  <c r="F15" i="5" s="1"/>
  <c r="F16" i="5" s="1"/>
  <c r="F17" i="5" s="1"/>
  <c r="F18" i="5" s="1"/>
  <c r="F19" i="5" s="1"/>
  <c r="F20" i="5" s="1"/>
  <c r="F21" i="5" s="1"/>
  <c r="F22" i="5" s="1"/>
  <c r="F23" i="5" s="1"/>
  <c r="F24" i="5" s="1"/>
  <c r="F25" i="5" s="1"/>
  <c r="F26" i="5" s="1"/>
  <c r="F27" i="5" s="1"/>
  <c r="F28" i="5" s="1"/>
  <c r="F29" i="5" s="1"/>
  <c r="F30" i="5" s="1"/>
  <c r="F31" i="5" s="1"/>
  <c r="F32" i="5" s="1"/>
  <c r="F33" i="5" s="1"/>
  <c r="F34" i="5" s="1"/>
  <c r="F35" i="5" s="1"/>
  <c r="F36" i="5" s="1"/>
  <c r="F37" i="5" s="1"/>
  <c r="F38" i="5" s="1"/>
  <c r="F39" i="5" s="1"/>
  <c r="F40" i="5" s="1"/>
  <c r="F41" i="5" s="1"/>
  <c r="F42" i="5" s="1"/>
  <c r="F43" i="5" s="1"/>
  <c r="F44" i="5" s="1"/>
  <c r="F45" i="5" s="1"/>
  <c r="F46" i="5" s="1"/>
  <c r="F47" i="5" s="1"/>
  <c r="F48" i="5" s="1"/>
  <c r="F49" i="5" s="1"/>
  <c r="F50" i="5" s="1"/>
  <c r="F51" i="5" s="1"/>
  <c r="F52" i="5" s="1"/>
  <c r="F53" i="5" s="1"/>
  <c r="F54" i="5" s="1"/>
  <c r="F55" i="5" s="1"/>
  <c r="F56" i="5" s="1"/>
  <c r="F57" i="5" s="1"/>
  <c r="F58" i="5" s="1"/>
  <c r="F7" i="2"/>
  <c r="F8" i="2" s="1"/>
  <c r="F9" i="2" s="1"/>
  <c r="F10" i="2" s="1"/>
  <c r="F11" i="2" s="1"/>
  <c r="F12" i="2" s="1"/>
  <c r="F13" i="2" s="1"/>
  <c r="F14" i="2" s="1"/>
  <c r="F15" i="2" s="1"/>
  <c r="F16" i="2" s="1"/>
  <c r="F17" i="2" s="1"/>
  <c r="F18" i="2" s="1"/>
  <c r="F19" i="2" s="1"/>
  <c r="F20" i="2" s="1"/>
  <c r="F21" i="2" s="1"/>
  <c r="F22" i="2" s="1"/>
  <c r="F23" i="2" s="1"/>
  <c r="F24" i="2" s="1"/>
  <c r="F25" i="2" s="1"/>
  <c r="F26" i="2" s="1"/>
  <c r="F27" i="2" s="1"/>
  <c r="F28" i="2" s="1"/>
  <c r="F29" i="2" s="1"/>
  <c r="F30" i="2" s="1"/>
  <c r="F31" i="2" s="1"/>
  <c r="F32" i="2" s="1"/>
  <c r="F33" i="2" s="1"/>
  <c r="F34" i="2" s="1"/>
  <c r="F35" i="2" s="1"/>
  <c r="F36" i="2" s="1"/>
  <c r="F37" i="2" s="1"/>
  <c r="F38" i="2" s="1"/>
  <c r="F39" i="2" s="1"/>
  <c r="F40" i="2" s="1"/>
  <c r="F41" i="2" s="1"/>
  <c r="F42" i="2" s="1"/>
  <c r="F43" i="2" s="1"/>
  <c r="F44" i="2" s="1"/>
  <c r="F45" i="2" s="1"/>
  <c r="F46" i="2" s="1"/>
  <c r="F47" i="2" s="1"/>
  <c r="F48" i="2" s="1"/>
  <c r="F49" i="2" s="1"/>
  <c r="F50" i="2" s="1"/>
  <c r="F51" i="2" s="1"/>
  <c r="F52" i="2" s="1"/>
  <c r="F53" i="2" s="1"/>
  <c r="F54" i="2" s="1"/>
  <c r="F55" i="2" s="1"/>
  <c r="F56" i="2" s="1"/>
  <c r="F57" i="2" s="1"/>
  <c r="F58" i="2" s="1"/>
  <c r="B69" i="3" l="1"/>
  <c r="B53" i="3"/>
  <c r="B37" i="3"/>
  <c r="B81" i="3"/>
  <c r="B65" i="3"/>
  <c r="B49" i="3"/>
  <c r="B33" i="3"/>
  <c r="B17" i="3"/>
  <c r="B80" i="3"/>
  <c r="B76" i="3"/>
  <c r="B72" i="3"/>
  <c r="B68" i="3"/>
  <c r="B64" i="3"/>
  <c r="B60" i="3"/>
  <c r="B56" i="3"/>
  <c r="B52" i="3"/>
  <c r="B48" i="3"/>
  <c r="B44" i="3"/>
  <c r="B40" i="3"/>
  <c r="B36" i="3"/>
  <c r="B32" i="3"/>
  <c r="B28" i="3"/>
  <c r="B24" i="3"/>
  <c r="B20" i="3"/>
  <c r="B16" i="3"/>
  <c r="B12" i="3"/>
  <c r="B79" i="3"/>
  <c r="B75" i="3"/>
  <c r="B71" i="3"/>
  <c r="B67" i="3"/>
  <c r="B63" i="3"/>
  <c r="B59" i="3"/>
  <c r="B55" i="3"/>
  <c r="B51" i="3"/>
  <c r="B47" i="3"/>
  <c r="B43" i="3"/>
  <c r="B39" i="3"/>
  <c r="B35" i="3"/>
  <c r="B31" i="3"/>
  <c r="B27" i="3"/>
  <c r="B23" i="3"/>
  <c r="B19" i="3"/>
  <c r="B15" i="3"/>
  <c r="B11" i="3"/>
  <c r="B9" i="3"/>
  <c r="B78" i="3"/>
  <c r="B74" i="3"/>
  <c r="B70" i="3"/>
  <c r="B66" i="3"/>
  <c r="B62" i="3"/>
  <c r="B58" i="3"/>
  <c r="B54" i="3"/>
  <c r="B50" i="3"/>
  <c r="B46" i="3"/>
  <c r="B42" i="3"/>
  <c r="B38" i="3"/>
  <c r="B34" i="3"/>
  <c r="B30" i="3"/>
  <c r="B26" i="3"/>
  <c r="B22" i="3"/>
  <c r="B18" i="3"/>
  <c r="B14" i="3"/>
</calcChain>
</file>

<file path=xl/sharedStrings.xml><?xml version="1.0" encoding="utf-8"?>
<sst xmlns="http://schemas.openxmlformats.org/spreadsheetml/2006/main" count="189" uniqueCount="72">
  <si>
    <t>Annual Leave Calculator</t>
  </si>
  <si>
    <t>Weekly hours</t>
  </si>
  <si>
    <t>Number of years service</t>
  </si>
  <si>
    <t>Working Weeks</t>
  </si>
  <si>
    <t>Annual Leave Sheet</t>
  </si>
  <si>
    <t>Week Number</t>
  </si>
  <si>
    <t>Date (w'ending)</t>
  </si>
  <si>
    <t>Full Year Entitlement (days)</t>
  </si>
  <si>
    <t>Full Year entitlement in (weeks)</t>
  </si>
  <si>
    <t>Hours Worked</t>
  </si>
  <si>
    <t>Name</t>
  </si>
  <si>
    <t>Personal Number</t>
  </si>
  <si>
    <t>Birthday</t>
  </si>
  <si>
    <t>Date of commencement</t>
  </si>
  <si>
    <t>Leave</t>
  </si>
  <si>
    <t>Weekly Leave accrued (Hours)</t>
  </si>
  <si>
    <t>Weekly Leave Accrued (Hours)</t>
  </si>
  <si>
    <t>Weekly  Leave Accrued (Hours)</t>
  </si>
  <si>
    <t>Bank Holiday Calculator</t>
  </si>
  <si>
    <t>Full Year entitlement Days</t>
  </si>
  <si>
    <t>Full year entitlement (weeks)</t>
  </si>
  <si>
    <t>Bank hol accrued in (Hours)</t>
  </si>
  <si>
    <t>Leave Entitlement - weekly credit (hours)</t>
  </si>
  <si>
    <t>Bank holiday - weekly credit (hours)</t>
  </si>
  <si>
    <t>Leave taken (hours)</t>
  </si>
  <si>
    <t>Year 2</t>
  </si>
  <si>
    <t>Cummulative Annual Leave + BH's (hours)</t>
  </si>
  <si>
    <t>Holiday Calculator for 8 bank holidays</t>
  </si>
  <si>
    <t>With effect 1 August 2014, leave entitlement will be provided for all workers as follows :</t>
  </si>
  <si>
    <t>Guidance notes for the use of the Annual Leave ready reckoner for zero hours staff and additional hours worked</t>
  </si>
  <si>
    <t>Leave Record Sheet</t>
  </si>
  <si>
    <r>
      <t xml:space="preserve">enter payment week in column B </t>
    </r>
    <r>
      <rPr>
        <b/>
        <sz val="10"/>
        <rFont val="Arial"/>
        <family val="2"/>
      </rPr>
      <t>(eg week ending 7/1/14)</t>
    </r>
  </si>
  <si>
    <t xml:space="preserve"> -&gt;</t>
  </si>
  <si>
    <t>To do this, go to "ready reckoner (8 bank hols)"</t>
  </si>
  <si>
    <t xml:space="preserve">complete with personal details </t>
  </si>
  <si>
    <t>in Year 1 Service</t>
  </si>
  <si>
    <t>"Birthday" governs beginning of new leave year</t>
  </si>
  <si>
    <t>"Date of Commencement" governs leave entitlement</t>
  </si>
  <si>
    <t>nb</t>
  </si>
  <si>
    <t>enter leave entitlement as read from ready reckoner in column D:</t>
  </si>
  <si>
    <r>
      <t xml:space="preserve">read off the value relevant to the hours worked (eg 12.5 hrs worked, 1 year' service = </t>
    </r>
    <r>
      <rPr>
        <b/>
        <sz val="10"/>
        <rFont val="Arial"/>
        <family val="2"/>
      </rPr>
      <t>1.31  hours l</t>
    </r>
    <r>
      <rPr>
        <sz val="10"/>
        <rFont val="Arial"/>
        <family val="2"/>
      </rPr>
      <t>eave accrued)</t>
    </r>
  </si>
  <si>
    <t>enter bank holiday entitlement as read from ready reckoner in column E:</t>
  </si>
  <si>
    <t>select the Leave column appropriate to the individual's bank holiday entitlement (I-M) eg  1 year service = Column I</t>
  </si>
  <si>
    <r>
      <t xml:space="preserve">read off the value relevant to the hours worked (eg 12.5 hrs worked, 1 year' service = </t>
    </r>
    <r>
      <rPr>
        <b/>
        <sz val="10"/>
        <rFont val="Arial"/>
        <family val="2"/>
      </rPr>
      <t xml:space="preserve">0.44 hours bank holiday </t>
    </r>
    <r>
      <rPr>
        <sz val="10"/>
        <rFont val="Arial"/>
        <family val="2"/>
      </rPr>
      <t>accrued)</t>
    </r>
  </si>
  <si>
    <t>To record accrued entitlement:</t>
  </si>
  <si>
    <t>To record leave taken (and claimed through the timesheet)</t>
  </si>
  <si>
    <r>
      <t xml:space="preserve">enter hours worked that week in column C </t>
    </r>
    <r>
      <rPr>
        <b/>
        <sz val="10"/>
        <rFont val="Arial"/>
        <family val="2"/>
      </rPr>
      <t xml:space="preserve">(eg 12.5 hrs)  </t>
    </r>
    <r>
      <rPr>
        <b/>
        <sz val="10"/>
        <color indexed="10"/>
        <rFont val="Arial"/>
        <family val="2"/>
      </rPr>
      <t>(NB this is as a record for leave purposes only.  The hours worked must still be entered on the timesheet in the normal way in order to ensure payment</t>
    </r>
  </si>
  <si>
    <t>the record sheet automatically adds the leave and bank holiday entitlements together for that week (eg 1.75 column F) and holds a running total over subsequent weeks.  eg leave and bank holiday entitlement accrued over the following week (w/e 14/1/14) are added to the running total in column F.</t>
  </si>
  <si>
    <t>enter leave to be taken in column G</t>
  </si>
  <si>
    <r>
      <t xml:space="preserve">NB this is for record purposes only.  </t>
    </r>
    <r>
      <rPr>
        <b/>
        <sz val="10"/>
        <color indexed="10"/>
        <rFont val="Arial"/>
        <family val="2"/>
      </rPr>
      <t>The hours claimed must be entered on the timesheet as leave in order to ensure payment</t>
    </r>
    <r>
      <rPr>
        <sz val="10"/>
        <rFont val="Arial"/>
        <family val="2"/>
      </rPr>
      <t>. Please note that this is not holiday pay, but payment for leave taken</t>
    </r>
  </si>
  <si>
    <t>the record sheet automatically deducts the leave taken from the running total in column F.</t>
  </si>
  <si>
    <t>Points to  note:</t>
  </si>
  <si>
    <t>there will normally be entitlement to 8 bank holidays in any one year, however in the event of an additional bank holiday being awarded, eg Royal Event, a supplementary ready reckoner is provided for "9 bank holidays"</t>
  </si>
  <si>
    <r>
      <t xml:space="preserve">Holiday Calculator for 9 bank holidays </t>
    </r>
    <r>
      <rPr>
        <b/>
        <sz val="16"/>
        <color indexed="10"/>
        <rFont val="Arial"/>
        <family val="2"/>
      </rPr>
      <t>- only to be used in the event of an additional Bank Holiday being awarded , eg Royal Event</t>
    </r>
  </si>
  <si>
    <t>please ensure the use of the correct years' service leave and bank holiday entitlement, ie columns headed 1/2/3/4/5 years' service</t>
  </si>
  <si>
    <t xml:space="preserve">Individuals / managers have a responsibility to request / manage the taking of leave in the normal way during the leave year.  Outstanding leave will not be paid at the end of a leave year (except where an individual leaves the organsation). </t>
  </si>
  <si>
    <t>The purpose of leave is to provide rest and recuperation from work.  Therefore, leave cannot be claimed whilst an individual is working.  However there may be periods where work is undertaken (eg at the beginning of a week), and leave is taken (eg at the end of the week).  In such circumstances, the normal working week (37 hours) must not be exceeded.</t>
  </si>
  <si>
    <t>as a general guide managers / individuals should review and plan the taking of leave on a regular basis - eg every 3 months</t>
  </si>
  <si>
    <t>select the Leave column appropriate to the individual's leave entitlement (columns B-F) eg  1 year service = Column B</t>
  </si>
  <si>
    <t>How this record sheet works: (examples shown as highlighted yellow)</t>
  </si>
  <si>
    <t xml:space="preserve">N.B In most leave years 8 bank holidays will apply, however in some instances e.g. a Royal Event an additional bank holiday may be allocated. An additional tab "9 bank hols" is provided should this occur. </t>
  </si>
  <si>
    <t>1. Leave and bank holiday entitlement will accrue on additional hours worked and must be be recorded and claimed in line with this ready reckoner;</t>
  </si>
  <si>
    <t>2. Separate record sheets are to be maintained for each individual working additional hours.</t>
  </si>
  <si>
    <t>3. Leave will accrue on additional hours worked up to a maximum of 37 per week (inc contracted hours), other than in exceptional operational circumstances;</t>
  </si>
  <si>
    <t>4. Leave will not be transferable between different ‘positions’ or taken against regular contracted work periods (‘the day job’)</t>
  </si>
  <si>
    <t>5. Additional hours worked against another position (eg in order to provide relief cover for another employee) will be under a Casual Worker Agreement and leave is to be managed as such (leave will be on statutory basis only);</t>
  </si>
  <si>
    <t>6. Zero hours contracts must not be used for additional hours working</t>
  </si>
  <si>
    <t>7. Managers are required to ensure additional hours are not worked where flexi / toil are available (particularly in circumstances where this should be used (eg grade 9 and above);</t>
  </si>
  <si>
    <t>8. Managers are required to regularly review and manage resource deployment in order to ensure the working of additional hours is kept to a minimum and that there are sufficient controls in the management of leave accrued through the working of additional hours;</t>
  </si>
  <si>
    <t>9. Managers must ensure proper records are maintained on the attached record sheet and claimed appropriately;</t>
  </si>
  <si>
    <t xml:space="preserve">Casual Worker </t>
  </si>
  <si>
    <t>Casual &amp;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</si>
</sst>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amily val="2"/>
    </font>
    <font>
      <b/>
      <sz val="10"/>
      <name val="Arial"/>
      <family val="2"/>
    </font>
    <font>
      <sz val="14"/>
      <name val="Arial"/>
      <family val="2"/>
    </font>
    <font>
      <b/>
      <sz val="16"/>
      <name val="Arial"/>
      <family val="2"/>
    </font>
    <font>
      <b/>
      <sz val="8"/>
      <name val="Arial"/>
      <family val="2"/>
    </font>
    <font>
      <sz val="8"/>
      <name val="Arial"/>
      <family val="2"/>
    </font>
    <font>
      <sz val="16"/>
      <name val="Arial"/>
      <family val="2"/>
    </font>
    <font>
      <sz val="10"/>
      <name val="Arial"/>
      <family val="2"/>
    </font>
    <font>
      <sz val="12"/>
      <name val="Arial"/>
      <family val="2"/>
    </font>
    <font>
      <b/>
      <sz val="12"/>
      <name val="Arial"/>
      <family val="2"/>
    </font>
    <font>
      <b/>
      <sz val="10"/>
      <color indexed="10"/>
      <name val="Arial"/>
      <family val="2"/>
    </font>
    <font>
      <b/>
      <sz val="16"/>
      <color indexed="10"/>
      <name val="Arial"/>
      <family val="2"/>
    </font>
    <font>
      <b/>
      <u/>
      <sz val="12"/>
      <name val="Arial"/>
      <family val="2"/>
    </font>
    <font>
      <sz val="12"/>
      <color rgb="FF4D4D4D"/>
      <name val="Arial"/>
      <family val="2"/>
    </font>
    <font>
      <sz val="10"/>
      <color theme="0"/>
      <name val="Arial"/>
      <family val="2"/>
    </font>
  </fonts>
  <fills count="11">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2"/>
        <bgColor indexed="64"/>
      </patternFill>
    </fill>
    <fill>
      <patternFill patternType="solid">
        <fgColor rgb="FFFFFF00"/>
        <bgColor indexed="64"/>
      </patternFill>
    </fill>
    <fill>
      <patternFill patternType="solid">
        <fgColor rgb="FFCCFFCC"/>
        <bgColor indexed="64"/>
      </patternFill>
    </fill>
    <fill>
      <patternFill patternType="solid">
        <fgColor theme="5" tint="0.59999389629810485"/>
        <bgColor indexed="64"/>
      </patternFill>
    </fill>
  </fills>
  <borders count="17">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109">
    <xf numFmtId="0" fontId="0" fillId="0" borderId="0" xfId="0"/>
    <xf numFmtId="0" fontId="0" fillId="0" borderId="0" xfId="0" applyAlignment="1">
      <alignment wrapText="1"/>
    </xf>
    <xf numFmtId="0" fontId="0" fillId="0" borderId="0" xfId="0" applyBorder="1" applyAlignment="1">
      <alignment wrapText="1"/>
    </xf>
    <xf numFmtId="0" fontId="0" fillId="0" borderId="0" xfId="0" applyAlignment="1">
      <alignment horizontal="left" wrapText="1"/>
    </xf>
    <xf numFmtId="0" fontId="0" fillId="2" borderId="0" xfId="0" applyFill="1" applyAlignment="1">
      <alignment wrapText="1"/>
    </xf>
    <xf numFmtId="0" fontId="0" fillId="0" borderId="0" xfId="0" applyFill="1" applyAlignment="1">
      <alignment wrapText="1"/>
    </xf>
    <xf numFmtId="0" fontId="4" fillId="0" borderId="0" xfId="0" applyFont="1" applyAlignment="1">
      <alignment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3" borderId="3" xfId="0" applyFont="1" applyFill="1" applyBorder="1" applyAlignment="1">
      <alignment horizontal="center" wrapText="1"/>
    </xf>
    <xf numFmtId="0" fontId="0" fillId="3" borderId="3" xfId="0" applyFill="1" applyBorder="1" applyAlignment="1">
      <alignment horizontal="center" wrapText="1"/>
    </xf>
    <xf numFmtId="0" fontId="5" fillId="0" borderId="1" xfId="0" applyFont="1" applyBorder="1" applyAlignment="1">
      <alignment horizontal="left" wrapText="1"/>
    </xf>
    <xf numFmtId="0" fontId="6" fillId="0" borderId="0" xfId="0" applyFont="1" applyAlignment="1">
      <alignment wrapText="1"/>
    </xf>
    <xf numFmtId="0" fontId="5" fillId="0" borderId="1" xfId="0" applyFont="1" applyBorder="1" applyAlignment="1">
      <alignment wrapText="1"/>
    </xf>
    <xf numFmtId="0" fontId="0" fillId="2" borderId="4" xfId="0" applyFill="1" applyBorder="1" applyAlignment="1">
      <alignment wrapText="1"/>
    </xf>
    <xf numFmtId="0" fontId="0" fillId="4" borderId="4" xfId="0" applyFill="1" applyBorder="1" applyAlignment="1">
      <alignment wrapText="1"/>
    </xf>
    <xf numFmtId="0" fontId="0" fillId="5" borderId="4" xfId="0" applyFill="1" applyBorder="1" applyAlignment="1">
      <alignment wrapText="1"/>
    </xf>
    <xf numFmtId="0" fontId="0" fillId="6" borderId="4" xfId="0" applyFill="1" applyBorder="1" applyAlignment="1">
      <alignment wrapText="1"/>
    </xf>
    <xf numFmtId="0" fontId="0" fillId="7" borderId="4" xfId="0" applyFill="1" applyBorder="1" applyAlignment="1">
      <alignment wrapText="1"/>
    </xf>
    <xf numFmtId="0" fontId="5" fillId="0" borderId="5" xfId="0" applyFont="1" applyBorder="1" applyAlignment="1">
      <alignment horizontal="left" wrapText="1"/>
    </xf>
    <xf numFmtId="0" fontId="5" fillId="2" borderId="6" xfId="0" applyFont="1" applyFill="1" applyBorder="1" applyAlignment="1">
      <alignment wrapText="1"/>
    </xf>
    <xf numFmtId="0" fontId="5" fillId="7" borderId="6" xfId="0" applyFont="1" applyFill="1" applyBorder="1" applyAlignment="1">
      <alignment wrapText="1"/>
    </xf>
    <xf numFmtId="0" fontId="5" fillId="5" borderId="6" xfId="0" applyFont="1" applyFill="1" applyBorder="1" applyAlignment="1">
      <alignment wrapText="1"/>
    </xf>
    <xf numFmtId="0" fontId="5" fillId="6" borderId="6" xfId="0" applyFont="1" applyFill="1" applyBorder="1" applyAlignment="1">
      <alignment wrapText="1"/>
    </xf>
    <xf numFmtId="0" fontId="5" fillId="3" borderId="7" xfId="0" applyFont="1" applyFill="1" applyBorder="1" applyAlignment="1">
      <alignment wrapText="1"/>
    </xf>
    <xf numFmtId="0" fontId="0" fillId="3" borderId="3" xfId="0" applyFill="1" applyBorder="1" applyAlignment="1">
      <alignment wrapText="1"/>
    </xf>
    <xf numFmtId="0" fontId="5" fillId="0" borderId="2" xfId="0" applyFont="1" applyBorder="1" applyAlignment="1">
      <alignment horizontal="left" wrapText="1"/>
    </xf>
    <xf numFmtId="0" fontId="0" fillId="2" borderId="8" xfId="0" applyFill="1" applyBorder="1" applyAlignment="1">
      <alignment wrapText="1"/>
    </xf>
    <xf numFmtId="0" fontId="0" fillId="7" borderId="8" xfId="0" applyFill="1" applyBorder="1" applyAlignment="1">
      <alignment wrapText="1"/>
    </xf>
    <xf numFmtId="0" fontId="0" fillId="5" borderId="8" xfId="0" applyFill="1" applyBorder="1" applyAlignment="1">
      <alignment wrapText="1"/>
    </xf>
    <xf numFmtId="0" fontId="0" fillId="6" borderId="8" xfId="0" applyFill="1" applyBorder="1" applyAlignment="1">
      <alignment wrapText="1"/>
    </xf>
    <xf numFmtId="0" fontId="0" fillId="3" borderId="9" xfId="0" applyFill="1" applyBorder="1" applyAlignment="1">
      <alignment wrapText="1"/>
    </xf>
    <xf numFmtId="0" fontId="0" fillId="4" borderId="8" xfId="0" applyFill="1" applyBorder="1" applyAlignment="1">
      <alignment wrapText="1"/>
    </xf>
    <xf numFmtId="2" fontId="0" fillId="2" borderId="10" xfId="0" applyNumberFormat="1" applyFill="1" applyBorder="1" applyAlignment="1">
      <alignment horizontal="center" wrapText="1"/>
    </xf>
    <xf numFmtId="2" fontId="0" fillId="4" borderId="10" xfId="0" applyNumberFormat="1" applyFill="1" applyBorder="1" applyAlignment="1">
      <alignment horizontal="center" wrapText="1"/>
    </xf>
    <xf numFmtId="2" fontId="0" fillId="5" borderId="10" xfId="0" applyNumberFormat="1" applyFill="1" applyBorder="1" applyAlignment="1">
      <alignment horizontal="center" wrapText="1"/>
    </xf>
    <xf numFmtId="2" fontId="0" fillId="6" borderId="10" xfId="0" applyNumberFormat="1" applyFill="1" applyBorder="1" applyAlignment="1">
      <alignment horizontal="center" wrapText="1"/>
    </xf>
    <xf numFmtId="2" fontId="0" fillId="3" borderId="3" xfId="0" applyNumberFormat="1" applyFill="1" applyBorder="1" applyAlignment="1">
      <alignment horizontal="center" wrapText="1"/>
    </xf>
    <xf numFmtId="2" fontId="0" fillId="2" borderId="11" xfId="0" applyNumberFormat="1" applyFill="1" applyBorder="1" applyAlignment="1">
      <alignment horizontal="center" wrapText="1"/>
    </xf>
    <xf numFmtId="2" fontId="0" fillId="4" borderId="11" xfId="0" applyNumberFormat="1" applyFill="1" applyBorder="1" applyAlignment="1">
      <alignment horizontal="center" wrapText="1"/>
    </xf>
    <xf numFmtId="2" fontId="0" fillId="5" borderId="11" xfId="0" applyNumberFormat="1" applyFill="1" applyBorder="1" applyAlignment="1">
      <alignment horizontal="center" wrapText="1"/>
    </xf>
    <xf numFmtId="2" fontId="0" fillId="6" borderId="11" xfId="0" applyNumberFormat="1" applyFill="1" applyBorder="1" applyAlignment="1">
      <alignment horizontal="center" wrapText="1"/>
    </xf>
    <xf numFmtId="2" fontId="0" fillId="3" borderId="9" xfId="0" applyNumberFormat="1" applyFill="1" applyBorder="1" applyAlignment="1">
      <alignment horizontal="center" wrapText="1"/>
    </xf>
    <xf numFmtId="2" fontId="0" fillId="7" borderId="10" xfId="0" applyNumberFormat="1" applyFill="1" applyBorder="1" applyAlignment="1">
      <alignment horizontal="center" wrapText="1"/>
    </xf>
    <xf numFmtId="2" fontId="0" fillId="7" borderId="11" xfId="0" applyNumberFormat="1" applyFill="1" applyBorder="1" applyAlignment="1">
      <alignment horizontal="center" wrapText="1"/>
    </xf>
    <xf numFmtId="0" fontId="2" fillId="2" borderId="4" xfId="0" applyFont="1" applyFill="1" applyBorder="1" applyAlignment="1">
      <alignment horizontal="center" wrapText="1"/>
    </xf>
    <xf numFmtId="0" fontId="2" fillId="7" borderId="4" xfId="0" applyFont="1" applyFill="1" applyBorder="1" applyAlignment="1">
      <alignment horizontal="center" wrapText="1"/>
    </xf>
    <xf numFmtId="0" fontId="2" fillId="5" borderId="4" xfId="0" applyFont="1" applyFill="1" applyBorder="1" applyAlignment="1">
      <alignment horizontal="center" wrapText="1"/>
    </xf>
    <xf numFmtId="0" fontId="2" fillId="6" borderId="4" xfId="0" applyFont="1" applyFill="1" applyBorder="1" applyAlignment="1">
      <alignment horizontal="center" wrapText="1"/>
    </xf>
    <xf numFmtId="0" fontId="0" fillId="2" borderId="4" xfId="0" applyFill="1" applyBorder="1" applyAlignment="1">
      <alignment horizontal="center" wrapText="1"/>
    </xf>
    <xf numFmtId="0" fontId="0" fillId="7" borderId="4" xfId="0" applyFill="1" applyBorder="1" applyAlignment="1">
      <alignment horizontal="center" wrapText="1"/>
    </xf>
    <xf numFmtId="0" fontId="0" fillId="5" borderId="4" xfId="0" applyFill="1" applyBorder="1" applyAlignment="1">
      <alignment horizontal="center" wrapText="1"/>
    </xf>
    <xf numFmtId="0" fontId="0" fillId="6" borderId="4" xfId="0" applyFill="1" applyBorder="1" applyAlignment="1">
      <alignment horizontal="center" wrapText="1"/>
    </xf>
    <xf numFmtId="0" fontId="2" fillId="4" borderId="4" xfId="0" applyFont="1" applyFill="1" applyBorder="1" applyAlignment="1">
      <alignment horizontal="center" wrapText="1"/>
    </xf>
    <xf numFmtId="0" fontId="0" fillId="4" borderId="4" xfId="0" applyFill="1" applyBorder="1" applyAlignment="1">
      <alignment horizontal="center" wrapText="1"/>
    </xf>
    <xf numFmtId="0" fontId="5" fillId="4" borderId="6" xfId="0" applyFont="1" applyFill="1" applyBorder="1" applyAlignment="1">
      <alignment wrapText="1"/>
    </xf>
    <xf numFmtId="0" fontId="7" fillId="0" borderId="0" xfId="0" applyFont="1" applyFill="1" applyAlignment="1">
      <alignment wrapText="1"/>
    </xf>
    <xf numFmtId="0" fontId="9" fillId="0" borderId="0" xfId="0" applyFont="1" applyAlignment="1">
      <alignment horizontal="left" vertical="center" indent="6"/>
    </xf>
    <xf numFmtId="0" fontId="9" fillId="0" borderId="0" xfId="0" applyFont="1"/>
    <xf numFmtId="0" fontId="10" fillId="0" borderId="0" xfId="0" applyFont="1" applyAlignment="1">
      <alignment wrapText="1"/>
    </xf>
    <xf numFmtId="0" fontId="14"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wrapText="1"/>
    </xf>
    <xf numFmtId="0" fontId="0" fillId="0" borderId="0" xfId="0" applyAlignment="1" applyProtection="1">
      <protection locked="0"/>
    </xf>
    <xf numFmtId="0" fontId="2" fillId="0" borderId="0" xfId="0" applyFont="1" applyAlignment="1" applyProtection="1">
      <protection locked="0"/>
    </xf>
    <xf numFmtId="0" fontId="0" fillId="0" borderId="0" xfId="0" applyProtection="1">
      <protection locked="0"/>
    </xf>
    <xf numFmtId="0" fontId="0" fillId="0" borderId="0" xfId="0" applyAlignment="1" applyProtection="1">
      <alignment horizontal="center"/>
      <protection locked="0"/>
    </xf>
    <xf numFmtId="0" fontId="8" fillId="0" borderId="0" xfId="0" applyFont="1" applyProtection="1">
      <protection locked="0"/>
    </xf>
    <xf numFmtId="0" fontId="8" fillId="0" borderId="0" xfId="0" applyFont="1" applyAlignment="1" applyProtection="1">
      <alignment horizontal="left"/>
      <protection locked="0"/>
    </xf>
    <xf numFmtId="0" fontId="2" fillId="0" borderId="10" xfId="0" applyFont="1" applyBorder="1" applyAlignment="1" applyProtection="1">
      <alignment wrapText="1"/>
      <protection locked="0"/>
    </xf>
    <xf numFmtId="0" fontId="0" fillId="0" borderId="0" xfId="0" applyAlignment="1" applyProtection="1">
      <alignment wrapText="1"/>
      <protection locked="0"/>
    </xf>
    <xf numFmtId="0" fontId="0" fillId="0" borderId="10" xfId="0" applyBorder="1" applyProtection="1">
      <protection locked="0"/>
    </xf>
    <xf numFmtId="14" fontId="0" fillId="8" borderId="10" xfId="0" applyNumberFormat="1" applyFill="1" applyBorder="1" applyProtection="1">
      <protection locked="0"/>
    </xf>
    <xf numFmtId="0" fontId="0" fillId="8" borderId="10" xfId="0" applyFill="1" applyBorder="1" applyProtection="1">
      <protection locked="0"/>
    </xf>
    <xf numFmtId="2" fontId="0" fillId="8" borderId="10" xfId="0" applyNumberFormat="1" applyFill="1" applyBorder="1" applyAlignment="1" applyProtection="1">
      <alignment wrapText="1"/>
      <protection locked="0"/>
    </xf>
    <xf numFmtId="0" fontId="0" fillId="7" borderId="10" xfId="0" applyFill="1" applyBorder="1" applyProtection="1">
      <protection locked="0"/>
    </xf>
    <xf numFmtId="0" fontId="0" fillId="7" borderId="0" xfId="0" applyFill="1" applyProtection="1">
      <protection locked="0"/>
    </xf>
    <xf numFmtId="0" fontId="0" fillId="0" borderId="0" xfId="0" applyBorder="1" applyProtection="1">
      <protection locked="0"/>
    </xf>
    <xf numFmtId="2" fontId="0" fillId="0" borderId="10" xfId="0" applyNumberFormat="1" applyBorder="1" applyProtection="1"/>
    <xf numFmtId="2" fontId="0" fillId="9" borderId="10" xfId="0" applyNumberFormat="1" applyFill="1" applyBorder="1" applyProtection="1"/>
    <xf numFmtId="0" fontId="8" fillId="0" borderId="0" xfId="0" applyFont="1" applyAlignment="1" applyProtection="1">
      <alignment wrapText="1"/>
      <protection locked="0"/>
    </xf>
    <xf numFmtId="14" fontId="0" fillId="0" borderId="10" xfId="0" applyNumberFormat="1" applyBorder="1" applyProtection="1">
      <protection locked="0"/>
    </xf>
    <xf numFmtId="0" fontId="2" fillId="0" borderId="0" xfId="0" applyFont="1" applyProtection="1">
      <protection locked="0"/>
    </xf>
    <xf numFmtId="2" fontId="0" fillId="8" borderId="10" xfId="0" applyNumberFormat="1" applyFill="1" applyBorder="1" applyProtection="1"/>
    <xf numFmtId="0" fontId="8" fillId="0" borderId="0" xfId="0" applyFont="1" applyAlignment="1" applyProtection="1">
      <protection locked="0"/>
    </xf>
    <xf numFmtId="2" fontId="0" fillId="0" borderId="10" xfId="0" applyNumberFormat="1" applyFill="1" applyBorder="1" applyAlignment="1" applyProtection="1">
      <alignment wrapText="1"/>
      <protection locked="0"/>
    </xf>
    <xf numFmtId="0" fontId="13" fillId="0" borderId="0" xfId="0" applyFont="1" applyAlignment="1">
      <alignment vertical="center" wrapText="1"/>
    </xf>
    <xf numFmtId="0" fontId="9" fillId="0" borderId="0" xfId="0" applyFont="1" applyAlignment="1">
      <alignment horizontal="left" vertical="center"/>
    </xf>
    <xf numFmtId="0" fontId="10" fillId="0" borderId="0" xfId="0" applyFont="1" applyAlignment="1">
      <alignment vertical="center" wrapText="1"/>
    </xf>
    <xf numFmtId="0" fontId="5" fillId="10" borderId="15" xfId="0" applyFont="1" applyFill="1" applyBorder="1" applyAlignment="1">
      <alignment horizontal="center" wrapText="1"/>
    </xf>
    <xf numFmtId="0" fontId="8" fillId="10" borderId="15" xfId="0" applyFont="1" applyFill="1" applyBorder="1" applyAlignment="1">
      <alignment horizontal="center" wrapText="1"/>
    </xf>
    <xf numFmtId="0" fontId="0" fillId="0" borderId="0" xfId="0" applyAlignment="1">
      <alignment horizontal="center" wrapText="1"/>
    </xf>
    <xf numFmtId="0" fontId="5" fillId="10" borderId="16" xfId="0" applyFont="1" applyFill="1" applyBorder="1" applyAlignment="1">
      <alignment horizontal="center" wrapText="1"/>
    </xf>
    <xf numFmtId="2" fontId="0" fillId="10" borderId="10" xfId="0" applyNumberFormat="1" applyFill="1" applyBorder="1" applyAlignment="1">
      <alignment horizontal="center" wrapText="1"/>
    </xf>
    <xf numFmtId="2" fontId="0" fillId="10" borderId="11" xfId="0" applyNumberFormat="1" applyFill="1" applyBorder="1" applyAlignment="1">
      <alignment horizontal="center" wrapText="1"/>
    </xf>
    <xf numFmtId="0" fontId="5" fillId="10" borderId="6" xfId="0" applyFont="1" applyFill="1" applyBorder="1" applyAlignment="1">
      <alignment horizontal="left" wrapText="1"/>
    </xf>
    <xf numFmtId="0" fontId="15" fillId="0" borderId="0" xfId="0" applyFont="1" applyFill="1" applyAlignment="1">
      <alignment wrapText="1"/>
    </xf>
    <xf numFmtId="0" fontId="5" fillId="10" borderId="6" xfId="0" applyFont="1" applyFill="1" applyBorder="1" applyAlignment="1">
      <alignment horizontal="center" wrapText="1"/>
    </xf>
    <xf numFmtId="0" fontId="0" fillId="0" borderId="10" xfId="0" applyBorder="1" applyAlignment="1" applyProtection="1">
      <alignment horizontal="left" wrapText="1"/>
      <protection locked="0"/>
    </xf>
    <xf numFmtId="0" fontId="0" fillId="0" borderId="10" xfId="0" applyBorder="1" applyAlignment="1" applyProtection="1">
      <alignment horizontal="center"/>
      <protection locked="0"/>
    </xf>
    <xf numFmtId="0" fontId="3" fillId="0" borderId="10" xfId="0" applyFont="1" applyBorder="1" applyAlignment="1" applyProtection="1">
      <alignment horizontal="center"/>
      <protection locked="0"/>
    </xf>
    <xf numFmtId="0" fontId="0" fillId="0" borderId="10" xfId="0" applyBorder="1" applyAlignment="1" applyProtection="1">
      <alignment horizontal="left"/>
      <protection locked="0"/>
    </xf>
    <xf numFmtId="0" fontId="8" fillId="0" borderId="0" xfId="0" applyFont="1" applyAlignment="1" applyProtection="1">
      <alignment horizontal="left" wrapText="1"/>
      <protection locked="0"/>
    </xf>
    <xf numFmtId="0" fontId="8" fillId="0" borderId="10" xfId="0" applyFont="1" applyBorder="1" applyAlignment="1" applyProtection="1">
      <alignment horizontal="center"/>
      <protection locked="0"/>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0" fontId="4" fillId="0" borderId="0" xfId="0" applyFont="1" applyFill="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4"/>
  <sheetViews>
    <sheetView tabSelected="1" workbookViewId="0">
      <selection activeCell="A15" sqref="A15"/>
    </sheetView>
  </sheetViews>
  <sheetFormatPr defaultColWidth="9.1796875" defaultRowHeight="15.5" x14ac:dyDescent="0.35"/>
  <cols>
    <col min="1" max="1" width="150.453125" style="63" customWidth="1"/>
    <col min="2" max="16384" width="9.1796875" style="58"/>
  </cols>
  <sheetData>
    <row r="1" spans="1:2" x14ac:dyDescent="0.35">
      <c r="A1" s="59" t="s">
        <v>29</v>
      </c>
    </row>
    <row r="3" spans="1:2" x14ac:dyDescent="0.35">
      <c r="A3" s="60"/>
    </row>
    <row r="4" spans="1:2" x14ac:dyDescent="0.35">
      <c r="A4" s="87" t="s">
        <v>28</v>
      </c>
    </row>
    <row r="5" spans="1:2" x14ac:dyDescent="0.35">
      <c r="A5" s="61"/>
    </row>
    <row r="6" spans="1:2" ht="32.25" customHeight="1" x14ac:dyDescent="0.35">
      <c r="A6" s="62" t="s">
        <v>61</v>
      </c>
      <c r="B6" s="57"/>
    </row>
    <row r="7" spans="1:2" ht="11.25" customHeight="1" x14ac:dyDescent="0.35">
      <c r="A7" s="62"/>
      <c r="B7" s="57"/>
    </row>
    <row r="8" spans="1:2" ht="32.25" customHeight="1" x14ac:dyDescent="0.35">
      <c r="A8" s="62" t="s">
        <v>62</v>
      </c>
      <c r="B8" s="57"/>
    </row>
    <row r="9" spans="1:2" ht="11.25" customHeight="1" x14ac:dyDescent="0.35">
      <c r="A9" s="62"/>
      <c r="B9" s="57"/>
    </row>
    <row r="10" spans="1:2" ht="32.25" customHeight="1" x14ac:dyDescent="0.35">
      <c r="A10" s="62" t="s">
        <v>63</v>
      </c>
    </row>
    <row r="11" spans="1:2" ht="11.25" customHeight="1" x14ac:dyDescent="0.35">
      <c r="A11" s="62"/>
    </row>
    <row r="12" spans="1:2" ht="32.25" customHeight="1" x14ac:dyDescent="0.35">
      <c r="A12" s="62" t="s">
        <v>64</v>
      </c>
    </row>
    <row r="13" spans="1:2" ht="11.25" customHeight="1" x14ac:dyDescent="0.35">
      <c r="A13" s="62"/>
    </row>
    <row r="14" spans="1:2" ht="32.25" customHeight="1" x14ac:dyDescent="0.35">
      <c r="A14" s="62" t="s">
        <v>65</v>
      </c>
    </row>
    <row r="15" spans="1:2" ht="11.25" customHeight="1" x14ac:dyDescent="0.35">
      <c r="A15" s="62"/>
    </row>
    <row r="16" spans="1:2" ht="32.25" customHeight="1" x14ac:dyDescent="0.35">
      <c r="A16" s="62" t="s">
        <v>66</v>
      </c>
    </row>
    <row r="17" spans="1:1" ht="11.25" customHeight="1" x14ac:dyDescent="0.35">
      <c r="A17" s="62"/>
    </row>
    <row r="18" spans="1:1" ht="32.25" customHeight="1" x14ac:dyDescent="0.35">
      <c r="A18" s="62" t="s">
        <v>67</v>
      </c>
    </row>
    <row r="19" spans="1:1" ht="11.25" customHeight="1" x14ac:dyDescent="0.35">
      <c r="A19" s="62"/>
    </row>
    <row r="20" spans="1:1" ht="32.25" customHeight="1" x14ac:dyDescent="0.35">
      <c r="A20" s="62" t="s">
        <v>68</v>
      </c>
    </row>
    <row r="21" spans="1:1" ht="11.25" customHeight="1" x14ac:dyDescent="0.35">
      <c r="A21" s="62"/>
    </row>
    <row r="22" spans="1:1" ht="32.25" customHeight="1" x14ac:dyDescent="0.35">
      <c r="A22" s="88" t="s">
        <v>69</v>
      </c>
    </row>
    <row r="23" spans="1:1" ht="11.25" customHeight="1" x14ac:dyDescent="0.35">
      <c r="A23" s="62"/>
    </row>
    <row r="24" spans="1:1" ht="32.25" customHeight="1" x14ac:dyDescent="0.35">
      <c r="A24" s="89" t="s">
        <v>60</v>
      </c>
    </row>
    <row r="25" spans="1:1" ht="32.25" customHeight="1" x14ac:dyDescent="0.35"/>
    <row r="26" spans="1:1" ht="32.25" customHeight="1" x14ac:dyDescent="0.35"/>
    <row r="27" spans="1:1" ht="32.25" customHeight="1" x14ac:dyDescent="0.35">
      <c r="A27" s="61"/>
    </row>
    <row r="28" spans="1:1" ht="32.25" customHeight="1" x14ac:dyDescent="0.35">
      <c r="A28" s="61"/>
    </row>
    <row r="34" spans="1:1" x14ac:dyDescent="0.35">
      <c r="A34" s="6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workbookViewId="0">
      <selection activeCell="C6" sqref="C6"/>
    </sheetView>
  </sheetViews>
  <sheetFormatPr defaultColWidth="9.1796875" defaultRowHeight="12.5" x14ac:dyDescent="0.25"/>
  <cols>
    <col min="1" max="1" width="9.1796875" style="66"/>
    <col min="2" max="2" width="10.54296875" style="66" customWidth="1"/>
    <col min="3" max="3" width="9.1796875" style="66"/>
    <col min="4" max="4" width="13.7265625" style="66" customWidth="1"/>
    <col min="5" max="5" width="14.1796875" style="66" customWidth="1"/>
    <col min="6" max="6" width="13.7265625" style="66" customWidth="1"/>
    <col min="7" max="7" width="10.81640625" style="66" customWidth="1"/>
    <col min="8" max="8" width="4.81640625" style="66" customWidth="1"/>
    <col min="9" max="9" width="3.81640625" style="66" customWidth="1"/>
    <col min="10" max="10" width="4.26953125" style="66" customWidth="1"/>
    <col min="11" max="11" width="79.26953125" style="66" customWidth="1"/>
    <col min="12" max="16384" width="9.1796875" style="66"/>
  </cols>
  <sheetData>
    <row r="1" spans="1:11" ht="17.5" x14ac:dyDescent="0.35">
      <c r="A1" s="101" t="s">
        <v>4</v>
      </c>
      <c r="B1" s="101"/>
      <c r="C1" s="101"/>
      <c r="D1" s="101"/>
      <c r="E1" s="101"/>
      <c r="F1" s="101"/>
      <c r="G1" s="101"/>
      <c r="I1" s="65" t="s">
        <v>59</v>
      </c>
      <c r="J1" s="64"/>
    </row>
    <row r="2" spans="1:11" x14ac:dyDescent="0.25">
      <c r="A2" s="102" t="s">
        <v>10</v>
      </c>
      <c r="B2" s="102"/>
      <c r="C2" s="100"/>
      <c r="D2" s="100"/>
      <c r="E2" s="100"/>
      <c r="F2" s="100"/>
      <c r="G2" s="100"/>
      <c r="I2" s="68" t="s">
        <v>32</v>
      </c>
      <c r="J2" s="69" t="s">
        <v>34</v>
      </c>
    </row>
    <row r="3" spans="1:11" x14ac:dyDescent="0.25">
      <c r="A3" s="99" t="s">
        <v>11</v>
      </c>
      <c r="B3" s="99"/>
      <c r="C3" s="100"/>
      <c r="D3" s="100"/>
      <c r="E3" s="100"/>
      <c r="F3" s="100"/>
      <c r="G3" s="100"/>
      <c r="I3" s="68"/>
      <c r="J3" s="67"/>
    </row>
    <row r="4" spans="1:11" x14ac:dyDescent="0.25">
      <c r="A4" s="99" t="s">
        <v>12</v>
      </c>
      <c r="B4" s="99"/>
      <c r="C4" s="100"/>
      <c r="D4" s="100"/>
      <c r="E4" s="100"/>
      <c r="F4" s="100"/>
      <c r="G4" s="100"/>
      <c r="I4" s="68" t="s">
        <v>38</v>
      </c>
      <c r="J4" s="68" t="s">
        <v>36</v>
      </c>
    </row>
    <row r="5" spans="1:11" ht="26.25" customHeight="1" x14ac:dyDescent="0.25">
      <c r="A5" s="99" t="s">
        <v>13</v>
      </c>
      <c r="B5" s="99"/>
      <c r="C5" s="100"/>
      <c r="D5" s="100"/>
      <c r="E5" s="100"/>
      <c r="F5" s="100"/>
      <c r="G5" s="100"/>
      <c r="I5" s="68" t="s">
        <v>38</v>
      </c>
      <c r="J5" s="68" t="s">
        <v>37</v>
      </c>
    </row>
    <row r="6" spans="1:11" ht="52" x14ac:dyDescent="0.3">
      <c r="A6" s="70" t="s">
        <v>5</v>
      </c>
      <c r="B6" s="70" t="s">
        <v>6</v>
      </c>
      <c r="C6" s="70" t="s">
        <v>9</v>
      </c>
      <c r="D6" s="70" t="s">
        <v>22</v>
      </c>
      <c r="E6" s="70" t="s">
        <v>23</v>
      </c>
      <c r="F6" s="70" t="s">
        <v>26</v>
      </c>
      <c r="G6" s="70" t="s">
        <v>24</v>
      </c>
      <c r="I6" s="65" t="s">
        <v>44</v>
      </c>
      <c r="J6" s="71"/>
      <c r="K6" s="71"/>
    </row>
    <row r="7" spans="1:11" ht="13" x14ac:dyDescent="0.3">
      <c r="A7" s="72">
        <v>1</v>
      </c>
      <c r="B7" s="72"/>
      <c r="C7" s="72"/>
      <c r="D7" s="86"/>
      <c r="E7" s="86"/>
      <c r="F7" s="79">
        <f>SUM(D7:E7)</f>
        <v>0</v>
      </c>
      <c r="G7" s="72"/>
      <c r="I7" s="68" t="s">
        <v>32</v>
      </c>
      <c r="J7" s="68" t="s">
        <v>31</v>
      </c>
    </row>
    <row r="8" spans="1:11" x14ac:dyDescent="0.25">
      <c r="A8" s="72">
        <v>2</v>
      </c>
      <c r="B8" s="72"/>
      <c r="C8" s="72"/>
      <c r="D8" s="72"/>
      <c r="E8" s="72"/>
      <c r="F8" s="79">
        <f t="shared" ref="F8:F39" si="0">F7+D8+E8-G8</f>
        <v>0</v>
      </c>
      <c r="G8" s="72"/>
    </row>
    <row r="9" spans="1:11" ht="12.75" customHeight="1" x14ac:dyDescent="0.25">
      <c r="A9" s="72">
        <v>3</v>
      </c>
      <c r="B9" s="72"/>
      <c r="C9" s="72"/>
      <c r="D9" s="72"/>
      <c r="E9" s="72"/>
      <c r="F9" s="79">
        <f t="shared" si="0"/>
        <v>0</v>
      </c>
      <c r="G9" s="72"/>
      <c r="I9" s="68" t="s">
        <v>32</v>
      </c>
      <c r="J9" s="103" t="s">
        <v>46</v>
      </c>
      <c r="K9" s="103"/>
    </row>
    <row r="10" spans="1:11" x14ac:dyDescent="0.25">
      <c r="A10" s="72">
        <v>4</v>
      </c>
      <c r="B10" s="72"/>
      <c r="C10" s="72"/>
      <c r="D10" s="72"/>
      <c r="E10" s="72"/>
      <c r="F10" s="79">
        <f t="shared" si="0"/>
        <v>0</v>
      </c>
      <c r="G10" s="72"/>
      <c r="J10" s="103"/>
      <c r="K10" s="103"/>
    </row>
    <row r="11" spans="1:11" x14ac:dyDescent="0.25">
      <c r="A11" s="72">
        <v>5</v>
      </c>
      <c r="B11" s="72"/>
      <c r="C11" s="72"/>
      <c r="D11" s="72"/>
      <c r="E11" s="72"/>
      <c r="F11" s="79">
        <f t="shared" si="0"/>
        <v>0</v>
      </c>
      <c r="G11" s="72"/>
      <c r="J11" s="103"/>
      <c r="K11" s="103"/>
    </row>
    <row r="12" spans="1:11" x14ac:dyDescent="0.25">
      <c r="A12" s="72">
        <v>6</v>
      </c>
      <c r="B12" s="72"/>
      <c r="C12" s="72"/>
      <c r="D12" s="72"/>
      <c r="E12" s="72"/>
      <c r="F12" s="79">
        <f t="shared" si="0"/>
        <v>0</v>
      </c>
      <c r="G12" s="72"/>
    </row>
    <row r="13" spans="1:11" x14ac:dyDescent="0.25">
      <c r="A13" s="72">
        <v>7</v>
      </c>
      <c r="B13" s="72"/>
      <c r="C13" s="72"/>
      <c r="D13" s="72"/>
      <c r="E13" s="72"/>
      <c r="F13" s="79">
        <f t="shared" si="0"/>
        <v>0</v>
      </c>
      <c r="G13" s="72"/>
      <c r="I13" s="68" t="s">
        <v>32</v>
      </c>
      <c r="J13" s="68" t="s">
        <v>39</v>
      </c>
    </row>
    <row r="14" spans="1:11" x14ac:dyDescent="0.25">
      <c r="A14" s="72">
        <v>8</v>
      </c>
      <c r="B14" s="72"/>
      <c r="C14" s="72"/>
      <c r="D14" s="72"/>
      <c r="E14" s="72"/>
      <c r="F14" s="79">
        <f t="shared" si="0"/>
        <v>0</v>
      </c>
      <c r="G14" s="72"/>
      <c r="J14" s="68" t="s">
        <v>32</v>
      </c>
      <c r="K14" s="68" t="s">
        <v>33</v>
      </c>
    </row>
    <row r="15" spans="1:11" x14ac:dyDescent="0.25">
      <c r="A15" s="72">
        <v>9</v>
      </c>
      <c r="B15" s="72"/>
      <c r="C15" s="72"/>
      <c r="D15" s="72"/>
      <c r="E15" s="72"/>
      <c r="F15" s="79">
        <f t="shared" si="0"/>
        <v>0</v>
      </c>
      <c r="G15" s="72"/>
    </row>
    <row r="16" spans="1:11" ht="12.75" customHeight="1" x14ac:dyDescent="0.25">
      <c r="A16" s="72">
        <v>10</v>
      </c>
      <c r="B16" s="72"/>
      <c r="C16" s="72"/>
      <c r="D16" s="72"/>
      <c r="E16" s="72"/>
      <c r="F16" s="79">
        <f t="shared" si="0"/>
        <v>0</v>
      </c>
      <c r="G16" s="72"/>
      <c r="J16" s="68" t="s">
        <v>32</v>
      </c>
      <c r="K16" s="103" t="s">
        <v>58</v>
      </c>
    </row>
    <row r="17" spans="1:11" x14ac:dyDescent="0.25">
      <c r="A17" s="72">
        <v>11</v>
      </c>
      <c r="B17" s="72"/>
      <c r="C17" s="72"/>
      <c r="D17" s="72"/>
      <c r="E17" s="72"/>
      <c r="F17" s="79">
        <f t="shared" si="0"/>
        <v>0</v>
      </c>
      <c r="G17" s="72"/>
      <c r="K17" s="103"/>
    </row>
    <row r="18" spans="1:11" x14ac:dyDescent="0.25">
      <c r="A18" s="72">
        <v>12</v>
      </c>
      <c r="B18" s="72"/>
      <c r="C18" s="72"/>
      <c r="D18" s="72"/>
      <c r="E18" s="72"/>
      <c r="F18" s="79">
        <f t="shared" si="0"/>
        <v>0</v>
      </c>
      <c r="G18" s="72"/>
    </row>
    <row r="19" spans="1:11" ht="12.75" customHeight="1" x14ac:dyDescent="0.25">
      <c r="A19" s="72">
        <v>13</v>
      </c>
      <c r="B19" s="72"/>
      <c r="C19" s="72"/>
      <c r="D19" s="72"/>
      <c r="E19" s="72"/>
      <c r="F19" s="79">
        <f t="shared" si="0"/>
        <v>0</v>
      </c>
      <c r="G19" s="72"/>
      <c r="J19" s="68" t="s">
        <v>32</v>
      </c>
      <c r="K19" s="103" t="s">
        <v>40</v>
      </c>
    </row>
    <row r="20" spans="1:11" x14ac:dyDescent="0.25">
      <c r="A20" s="72">
        <v>14</v>
      </c>
      <c r="B20" s="72"/>
      <c r="C20" s="72"/>
      <c r="D20" s="72"/>
      <c r="E20" s="72"/>
      <c r="F20" s="79">
        <f t="shared" si="0"/>
        <v>0</v>
      </c>
      <c r="G20" s="72"/>
      <c r="K20" s="103"/>
    </row>
    <row r="21" spans="1:11" x14ac:dyDescent="0.25">
      <c r="A21" s="72">
        <v>15</v>
      </c>
      <c r="B21" s="72"/>
      <c r="C21" s="72"/>
      <c r="D21" s="72"/>
      <c r="E21" s="72"/>
      <c r="F21" s="79">
        <f t="shared" si="0"/>
        <v>0</v>
      </c>
      <c r="G21" s="72"/>
    </row>
    <row r="22" spans="1:11" x14ac:dyDescent="0.25">
      <c r="A22" s="72">
        <v>16</v>
      </c>
      <c r="B22" s="72"/>
      <c r="C22" s="72"/>
      <c r="D22" s="72"/>
      <c r="E22" s="72"/>
      <c r="F22" s="79">
        <f t="shared" si="0"/>
        <v>0</v>
      </c>
      <c r="G22" s="72"/>
      <c r="I22" s="68" t="s">
        <v>32</v>
      </c>
      <c r="J22" s="68" t="s">
        <v>41</v>
      </c>
    </row>
    <row r="23" spans="1:11" x14ac:dyDescent="0.25">
      <c r="A23" s="72">
        <v>17</v>
      </c>
      <c r="B23" s="72"/>
      <c r="C23" s="72"/>
      <c r="D23" s="72"/>
      <c r="E23" s="72"/>
      <c r="F23" s="79">
        <f t="shared" si="0"/>
        <v>0</v>
      </c>
      <c r="G23" s="72"/>
      <c r="J23" s="68" t="s">
        <v>32</v>
      </c>
      <c r="K23" s="68" t="s">
        <v>33</v>
      </c>
    </row>
    <row r="24" spans="1:11" x14ac:dyDescent="0.25">
      <c r="A24" s="72">
        <v>18</v>
      </c>
      <c r="B24" s="72"/>
      <c r="C24" s="72"/>
      <c r="D24" s="72"/>
      <c r="E24" s="72"/>
      <c r="F24" s="79">
        <f t="shared" si="0"/>
        <v>0</v>
      </c>
      <c r="G24" s="72"/>
    </row>
    <row r="25" spans="1:11" ht="12.75" customHeight="1" x14ac:dyDescent="0.25">
      <c r="A25" s="72">
        <v>19</v>
      </c>
      <c r="B25" s="72"/>
      <c r="C25" s="72"/>
      <c r="D25" s="72"/>
      <c r="E25" s="72"/>
      <c r="F25" s="79">
        <f t="shared" si="0"/>
        <v>0</v>
      </c>
      <c r="G25" s="72"/>
      <c r="J25" s="68" t="s">
        <v>32</v>
      </c>
      <c r="K25" s="103" t="s">
        <v>42</v>
      </c>
    </row>
    <row r="26" spans="1:11" x14ac:dyDescent="0.25">
      <c r="A26" s="72">
        <v>20</v>
      </c>
      <c r="B26" s="72"/>
      <c r="C26" s="72"/>
      <c r="D26" s="72"/>
      <c r="E26" s="72"/>
      <c r="F26" s="79">
        <f t="shared" si="0"/>
        <v>0</v>
      </c>
      <c r="G26" s="72"/>
      <c r="K26" s="103"/>
    </row>
    <row r="27" spans="1:11" x14ac:dyDescent="0.25">
      <c r="A27" s="72">
        <v>21</v>
      </c>
      <c r="B27" s="72"/>
      <c r="C27" s="72"/>
      <c r="D27" s="72"/>
      <c r="E27" s="72"/>
      <c r="F27" s="79">
        <f t="shared" si="0"/>
        <v>0</v>
      </c>
      <c r="G27" s="72"/>
    </row>
    <row r="28" spans="1:11" ht="12.75" customHeight="1" x14ac:dyDescent="0.25">
      <c r="A28" s="72">
        <v>22</v>
      </c>
      <c r="B28" s="72"/>
      <c r="C28" s="72"/>
      <c r="D28" s="72"/>
      <c r="E28" s="72"/>
      <c r="F28" s="79">
        <f t="shared" si="0"/>
        <v>0</v>
      </c>
      <c r="G28" s="72"/>
      <c r="J28" s="68" t="s">
        <v>32</v>
      </c>
      <c r="K28" s="103" t="s">
        <v>43</v>
      </c>
    </row>
    <row r="29" spans="1:11" x14ac:dyDescent="0.25">
      <c r="A29" s="72">
        <v>23</v>
      </c>
      <c r="B29" s="72"/>
      <c r="C29" s="72"/>
      <c r="D29" s="72"/>
      <c r="E29" s="72"/>
      <c r="F29" s="79">
        <f t="shared" si="0"/>
        <v>0</v>
      </c>
      <c r="G29" s="72"/>
      <c r="K29" s="103"/>
    </row>
    <row r="30" spans="1:11" x14ac:dyDescent="0.25">
      <c r="A30" s="72">
        <v>24</v>
      </c>
      <c r="B30" s="72"/>
      <c r="C30" s="72"/>
      <c r="D30" s="72"/>
      <c r="E30" s="72"/>
      <c r="F30" s="79">
        <f t="shared" si="0"/>
        <v>0</v>
      </c>
      <c r="G30" s="72"/>
    </row>
    <row r="31" spans="1:11" ht="12.75" customHeight="1" x14ac:dyDescent="0.25">
      <c r="A31" s="72">
        <v>25</v>
      </c>
      <c r="B31" s="72"/>
      <c r="C31" s="72"/>
      <c r="D31" s="72"/>
      <c r="E31" s="72"/>
      <c r="F31" s="79">
        <f t="shared" si="0"/>
        <v>0</v>
      </c>
      <c r="G31" s="72"/>
      <c r="I31" s="68" t="s">
        <v>32</v>
      </c>
      <c r="J31" s="103" t="s">
        <v>47</v>
      </c>
      <c r="K31" s="103"/>
    </row>
    <row r="32" spans="1:11" x14ac:dyDescent="0.25">
      <c r="A32" s="72">
        <v>26</v>
      </c>
      <c r="B32" s="72"/>
      <c r="C32" s="72"/>
      <c r="D32" s="72"/>
      <c r="E32" s="72"/>
      <c r="F32" s="79">
        <f t="shared" si="0"/>
        <v>0</v>
      </c>
      <c r="G32" s="72"/>
      <c r="J32" s="103"/>
      <c r="K32" s="103"/>
    </row>
    <row r="33" spans="1:11" x14ac:dyDescent="0.25">
      <c r="A33" s="76">
        <v>27</v>
      </c>
      <c r="B33" s="77" t="s">
        <v>25</v>
      </c>
      <c r="C33" s="76"/>
      <c r="D33" s="76"/>
      <c r="E33" s="76"/>
      <c r="F33" s="80">
        <f t="shared" si="0"/>
        <v>0</v>
      </c>
      <c r="G33" s="76"/>
      <c r="J33" s="103"/>
      <c r="K33" s="103"/>
    </row>
    <row r="34" spans="1:11" x14ac:dyDescent="0.25">
      <c r="A34" s="72">
        <v>28</v>
      </c>
      <c r="B34" s="72"/>
      <c r="C34" s="72"/>
      <c r="D34" s="72"/>
      <c r="E34" s="72"/>
      <c r="F34" s="79">
        <f t="shared" si="0"/>
        <v>0</v>
      </c>
      <c r="G34" s="72"/>
    </row>
    <row r="35" spans="1:11" x14ac:dyDescent="0.25">
      <c r="A35" s="72">
        <v>29</v>
      </c>
      <c r="B35" s="72"/>
      <c r="C35" s="72"/>
      <c r="D35" s="72"/>
      <c r="E35" s="72"/>
      <c r="F35" s="79">
        <f t="shared" si="0"/>
        <v>0</v>
      </c>
      <c r="G35" s="72"/>
    </row>
    <row r="36" spans="1:11" ht="13" x14ac:dyDescent="0.3">
      <c r="A36" s="72">
        <v>30</v>
      </c>
      <c r="B36" s="72"/>
      <c r="C36" s="72"/>
      <c r="D36" s="72"/>
      <c r="E36" s="72"/>
      <c r="F36" s="79">
        <f t="shared" si="0"/>
        <v>0</v>
      </c>
      <c r="G36" s="72"/>
      <c r="I36" s="83" t="s">
        <v>45</v>
      </c>
    </row>
    <row r="37" spans="1:11" x14ac:dyDescent="0.25">
      <c r="A37" s="72">
        <v>31</v>
      </c>
      <c r="B37" s="72"/>
      <c r="C37" s="72"/>
      <c r="D37" s="72"/>
      <c r="E37" s="72"/>
      <c r="F37" s="79">
        <f t="shared" si="0"/>
        <v>0</v>
      </c>
      <c r="G37" s="72"/>
    </row>
    <row r="38" spans="1:11" x14ac:dyDescent="0.25">
      <c r="A38" s="72">
        <v>32</v>
      </c>
      <c r="B38" s="72"/>
      <c r="C38" s="72"/>
      <c r="D38" s="72"/>
      <c r="E38" s="72"/>
      <c r="F38" s="79">
        <f t="shared" si="0"/>
        <v>0</v>
      </c>
      <c r="G38" s="72"/>
      <c r="I38" s="68" t="s">
        <v>32</v>
      </c>
      <c r="J38" s="68" t="s">
        <v>48</v>
      </c>
    </row>
    <row r="39" spans="1:11" ht="12.75" customHeight="1" x14ac:dyDescent="0.25">
      <c r="A39" s="72">
        <v>33</v>
      </c>
      <c r="B39" s="72"/>
      <c r="C39" s="72"/>
      <c r="D39" s="72"/>
      <c r="E39" s="72"/>
      <c r="F39" s="79">
        <f t="shared" si="0"/>
        <v>0</v>
      </c>
      <c r="G39" s="72"/>
      <c r="K39" s="103" t="s">
        <v>49</v>
      </c>
    </row>
    <row r="40" spans="1:11" x14ac:dyDescent="0.25">
      <c r="A40" s="72">
        <v>34</v>
      </c>
      <c r="B40" s="72"/>
      <c r="C40" s="72"/>
      <c r="D40" s="72"/>
      <c r="E40" s="72"/>
      <c r="F40" s="79">
        <f t="shared" ref="F40:F58" si="1">F39+D40+E40-G40</f>
        <v>0</v>
      </c>
      <c r="G40" s="72"/>
      <c r="K40" s="103"/>
    </row>
    <row r="41" spans="1:11" x14ac:dyDescent="0.25">
      <c r="A41" s="72">
        <v>35</v>
      </c>
      <c r="B41" s="72"/>
      <c r="C41" s="72"/>
      <c r="D41" s="72"/>
      <c r="E41" s="72"/>
      <c r="F41" s="79">
        <f t="shared" si="1"/>
        <v>0</v>
      </c>
      <c r="G41" s="72"/>
      <c r="K41" s="103"/>
    </row>
    <row r="42" spans="1:11" x14ac:dyDescent="0.25">
      <c r="A42" s="72">
        <v>36</v>
      </c>
      <c r="B42" s="72"/>
      <c r="C42" s="72"/>
      <c r="D42" s="72"/>
      <c r="E42" s="72"/>
      <c r="F42" s="79">
        <f t="shared" si="1"/>
        <v>0</v>
      </c>
      <c r="G42" s="72"/>
    </row>
    <row r="43" spans="1:11" x14ac:dyDescent="0.25">
      <c r="A43" s="72">
        <v>37</v>
      </c>
      <c r="B43" s="72"/>
      <c r="C43" s="72"/>
      <c r="D43" s="72"/>
      <c r="E43" s="72"/>
      <c r="F43" s="79">
        <f t="shared" si="1"/>
        <v>0</v>
      </c>
      <c r="G43" s="72"/>
      <c r="I43" s="68" t="s">
        <v>32</v>
      </c>
      <c r="J43" s="85" t="s">
        <v>50</v>
      </c>
      <c r="K43" s="85"/>
    </row>
    <row r="44" spans="1:11" x14ac:dyDescent="0.25">
      <c r="A44" s="72">
        <v>38</v>
      </c>
      <c r="B44" s="72"/>
      <c r="C44" s="72"/>
      <c r="D44" s="72"/>
      <c r="E44" s="72"/>
      <c r="F44" s="79">
        <f t="shared" si="1"/>
        <v>0</v>
      </c>
      <c r="G44" s="72"/>
      <c r="J44" s="85"/>
      <c r="K44" s="85"/>
    </row>
    <row r="45" spans="1:11" x14ac:dyDescent="0.25">
      <c r="A45" s="72">
        <v>39</v>
      </c>
      <c r="B45" s="72"/>
      <c r="C45" s="72"/>
      <c r="D45" s="72"/>
      <c r="E45" s="72"/>
      <c r="F45" s="79">
        <f t="shared" si="1"/>
        <v>0</v>
      </c>
      <c r="G45" s="72"/>
      <c r="J45" s="85"/>
      <c r="K45" s="85"/>
    </row>
    <row r="46" spans="1:11" ht="13" x14ac:dyDescent="0.3">
      <c r="A46" s="72">
        <v>40</v>
      </c>
      <c r="B46" s="72"/>
      <c r="C46" s="72"/>
      <c r="D46" s="72"/>
      <c r="E46" s="72"/>
      <c r="F46" s="79">
        <f t="shared" si="1"/>
        <v>0</v>
      </c>
      <c r="G46" s="72"/>
      <c r="I46" s="83" t="s">
        <v>51</v>
      </c>
    </row>
    <row r="47" spans="1:11" x14ac:dyDescent="0.25">
      <c r="A47" s="72">
        <v>41</v>
      </c>
      <c r="B47" s="72"/>
      <c r="C47" s="72"/>
      <c r="D47" s="72"/>
      <c r="E47" s="72"/>
      <c r="F47" s="79">
        <f t="shared" si="1"/>
        <v>0</v>
      </c>
      <c r="G47" s="72"/>
    </row>
    <row r="48" spans="1:11" ht="12.75" customHeight="1" x14ac:dyDescent="0.25">
      <c r="A48" s="72">
        <v>42</v>
      </c>
      <c r="B48" s="72"/>
      <c r="C48" s="72"/>
      <c r="D48" s="72"/>
      <c r="E48" s="72"/>
      <c r="F48" s="79">
        <f t="shared" si="1"/>
        <v>0</v>
      </c>
      <c r="G48" s="72"/>
      <c r="I48" s="68" t="s">
        <v>32</v>
      </c>
      <c r="J48" s="103" t="s">
        <v>55</v>
      </c>
      <c r="K48" s="103"/>
    </row>
    <row r="49" spans="1:11" x14ac:dyDescent="0.25">
      <c r="A49" s="72">
        <v>43</v>
      </c>
      <c r="B49" s="72"/>
      <c r="C49" s="72"/>
      <c r="D49" s="72"/>
      <c r="E49" s="72"/>
      <c r="F49" s="79">
        <f t="shared" si="1"/>
        <v>0</v>
      </c>
      <c r="G49" s="72"/>
      <c r="I49" s="68"/>
      <c r="J49" s="103"/>
      <c r="K49" s="103"/>
    </row>
    <row r="50" spans="1:11" x14ac:dyDescent="0.25">
      <c r="A50" s="72">
        <v>44</v>
      </c>
      <c r="B50" s="72"/>
      <c r="C50" s="72"/>
      <c r="D50" s="72"/>
      <c r="E50" s="72"/>
      <c r="F50" s="79">
        <f t="shared" si="1"/>
        <v>0</v>
      </c>
      <c r="G50" s="72"/>
      <c r="J50" s="103"/>
      <c r="K50" s="103"/>
    </row>
    <row r="51" spans="1:11" x14ac:dyDescent="0.25">
      <c r="A51" s="72">
        <v>45</v>
      </c>
      <c r="B51" s="72"/>
      <c r="C51" s="72"/>
      <c r="D51" s="72"/>
      <c r="E51" s="72"/>
      <c r="F51" s="79">
        <f t="shared" si="1"/>
        <v>0</v>
      </c>
      <c r="G51" s="72"/>
    </row>
    <row r="52" spans="1:11" ht="12.75" customHeight="1" x14ac:dyDescent="0.25">
      <c r="A52" s="72">
        <v>46</v>
      </c>
      <c r="B52" s="72"/>
      <c r="C52" s="72"/>
      <c r="D52" s="72"/>
      <c r="E52" s="72"/>
      <c r="F52" s="79">
        <f t="shared" si="1"/>
        <v>0</v>
      </c>
      <c r="G52" s="72"/>
      <c r="I52" s="68" t="s">
        <v>32</v>
      </c>
      <c r="J52" s="103" t="s">
        <v>56</v>
      </c>
      <c r="K52" s="103"/>
    </row>
    <row r="53" spans="1:11" x14ac:dyDescent="0.25">
      <c r="A53" s="72">
        <v>47</v>
      </c>
      <c r="B53" s="72"/>
      <c r="C53" s="72"/>
      <c r="D53" s="72"/>
      <c r="E53" s="72"/>
      <c r="F53" s="79">
        <f t="shared" si="1"/>
        <v>0</v>
      </c>
      <c r="G53" s="72"/>
      <c r="J53" s="103"/>
      <c r="K53" s="103"/>
    </row>
    <row r="54" spans="1:11" x14ac:dyDescent="0.25">
      <c r="A54" s="72">
        <v>48</v>
      </c>
      <c r="B54" s="72"/>
      <c r="C54" s="72"/>
      <c r="D54" s="72"/>
      <c r="E54" s="72"/>
      <c r="F54" s="79">
        <f t="shared" si="1"/>
        <v>0</v>
      </c>
      <c r="G54" s="72"/>
      <c r="J54" s="103"/>
      <c r="K54" s="103"/>
    </row>
    <row r="55" spans="1:11" x14ac:dyDescent="0.25">
      <c r="A55" s="72">
        <v>49</v>
      </c>
      <c r="B55" s="72"/>
      <c r="C55" s="72"/>
      <c r="D55" s="72"/>
      <c r="E55" s="72"/>
      <c r="F55" s="79">
        <f t="shared" si="1"/>
        <v>0</v>
      </c>
      <c r="G55" s="72"/>
      <c r="J55" s="103"/>
      <c r="K55" s="103"/>
    </row>
    <row r="56" spans="1:11" x14ac:dyDescent="0.25">
      <c r="A56" s="72">
        <v>50</v>
      </c>
      <c r="B56" s="72"/>
      <c r="C56" s="72"/>
      <c r="D56" s="72"/>
      <c r="E56" s="72"/>
      <c r="F56" s="79">
        <f t="shared" si="1"/>
        <v>0</v>
      </c>
      <c r="G56" s="72"/>
      <c r="J56" s="81"/>
      <c r="K56" s="81"/>
    </row>
    <row r="57" spans="1:11" ht="12.75" customHeight="1" x14ac:dyDescent="0.25">
      <c r="A57" s="72">
        <v>51</v>
      </c>
      <c r="B57" s="72"/>
      <c r="C57" s="72"/>
      <c r="D57" s="72"/>
      <c r="E57" s="72"/>
      <c r="F57" s="79">
        <f t="shared" si="1"/>
        <v>0</v>
      </c>
      <c r="G57" s="72"/>
      <c r="I57" s="68" t="s">
        <v>32</v>
      </c>
      <c r="J57" s="103" t="s">
        <v>57</v>
      </c>
      <c r="K57" s="103"/>
    </row>
    <row r="58" spans="1:11" x14ac:dyDescent="0.25">
      <c r="A58" s="72">
        <v>52</v>
      </c>
      <c r="B58" s="72"/>
      <c r="C58" s="72"/>
      <c r="D58" s="72"/>
      <c r="E58" s="72"/>
      <c r="F58" s="79">
        <f t="shared" si="1"/>
        <v>0</v>
      </c>
      <c r="G58" s="72"/>
      <c r="J58" s="103"/>
      <c r="K58" s="103"/>
    </row>
    <row r="60" spans="1:11" x14ac:dyDescent="0.25">
      <c r="I60" s="68" t="s">
        <v>32</v>
      </c>
      <c r="J60" s="103" t="s">
        <v>52</v>
      </c>
      <c r="K60" s="103"/>
    </row>
    <row r="61" spans="1:11" x14ac:dyDescent="0.25">
      <c r="J61" s="103"/>
      <c r="K61" s="103"/>
    </row>
    <row r="62" spans="1:11" x14ac:dyDescent="0.25">
      <c r="J62" s="103"/>
      <c r="K62" s="103"/>
    </row>
    <row r="63" spans="1:11" x14ac:dyDescent="0.25">
      <c r="J63" s="81"/>
      <c r="K63" s="81"/>
    </row>
    <row r="65" spans="9:11" x14ac:dyDescent="0.25">
      <c r="I65" s="68" t="s">
        <v>32</v>
      </c>
      <c r="J65" s="103" t="s">
        <v>54</v>
      </c>
      <c r="K65" s="103"/>
    </row>
    <row r="66" spans="9:11" x14ac:dyDescent="0.25">
      <c r="J66" s="103"/>
      <c r="K66" s="103"/>
    </row>
    <row r="69" spans="9:11" x14ac:dyDescent="0.25">
      <c r="K69" s="68"/>
    </row>
    <row r="70" spans="9:11" x14ac:dyDescent="0.25">
      <c r="K70" s="68"/>
    </row>
    <row r="71" spans="9:11" x14ac:dyDescent="0.25">
      <c r="K71" s="68"/>
    </row>
    <row r="72" spans="9:11" x14ac:dyDescent="0.25">
      <c r="K72" s="68"/>
    </row>
  </sheetData>
  <sheetProtection sheet="1" selectLockedCells="1"/>
  <mergeCells count="21">
    <mergeCell ref="J60:K62"/>
    <mergeCell ref="J65:K66"/>
    <mergeCell ref="J31:K33"/>
    <mergeCell ref="K39:K41"/>
    <mergeCell ref="J48:K50"/>
    <mergeCell ref="J52:K55"/>
    <mergeCell ref="J57:K58"/>
    <mergeCell ref="J9:K11"/>
    <mergeCell ref="K16:K17"/>
    <mergeCell ref="K19:K20"/>
    <mergeCell ref="K25:K26"/>
    <mergeCell ref="K28:K29"/>
    <mergeCell ref="A5:B5"/>
    <mergeCell ref="C5:G5"/>
    <mergeCell ref="A1:G1"/>
    <mergeCell ref="A2:B2"/>
    <mergeCell ref="C2:G2"/>
    <mergeCell ref="A3:B3"/>
    <mergeCell ref="C3:G3"/>
    <mergeCell ref="A4:B4"/>
    <mergeCell ref="C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2"/>
  <sheetViews>
    <sheetView topLeftCell="A43" workbookViewId="0">
      <selection activeCell="F17" sqref="F17"/>
    </sheetView>
  </sheetViews>
  <sheetFormatPr defaultColWidth="9.1796875" defaultRowHeight="12.5" x14ac:dyDescent="0.25"/>
  <cols>
    <col min="1" max="1" width="8.7265625" style="66" customWidth="1"/>
    <col min="2" max="2" width="10.54296875" style="66" customWidth="1"/>
    <col min="3" max="3" width="9.453125" style="66" customWidth="1"/>
    <col min="4" max="4" width="13.81640625" style="66" customWidth="1"/>
    <col min="5" max="5" width="15.7265625" style="66" customWidth="1"/>
    <col min="6" max="6" width="13.26953125" style="66" customWidth="1"/>
    <col min="7" max="7" width="9.1796875" style="66"/>
    <col min="8" max="8" width="3.7265625" style="66" customWidth="1"/>
    <col min="9" max="9" width="3.81640625" style="66" customWidth="1"/>
    <col min="10" max="10" width="4.26953125" style="66" customWidth="1"/>
    <col min="11" max="11" width="79.26953125" style="66" customWidth="1"/>
    <col min="12" max="16384" width="9.1796875" style="66"/>
  </cols>
  <sheetData>
    <row r="1" spans="1:11" ht="17.5" x14ac:dyDescent="0.35">
      <c r="A1" s="101" t="s">
        <v>30</v>
      </c>
      <c r="B1" s="101"/>
      <c r="C1" s="101"/>
      <c r="D1" s="101"/>
      <c r="E1" s="101"/>
      <c r="F1" s="101"/>
      <c r="G1" s="101"/>
      <c r="H1" s="64"/>
      <c r="I1" s="65" t="s">
        <v>59</v>
      </c>
      <c r="J1" s="64"/>
    </row>
    <row r="2" spans="1:11" x14ac:dyDescent="0.25">
      <c r="A2" s="102" t="s">
        <v>10</v>
      </c>
      <c r="B2" s="102"/>
      <c r="C2" s="100"/>
      <c r="D2" s="100"/>
      <c r="E2" s="100"/>
      <c r="F2" s="100"/>
      <c r="G2" s="100"/>
      <c r="H2" s="67"/>
      <c r="I2" s="68" t="s">
        <v>32</v>
      </c>
      <c r="J2" s="69" t="s">
        <v>34</v>
      </c>
    </row>
    <row r="3" spans="1:11" x14ac:dyDescent="0.25">
      <c r="A3" s="99" t="s">
        <v>11</v>
      </c>
      <c r="B3" s="99"/>
      <c r="C3" s="100"/>
      <c r="D3" s="100"/>
      <c r="E3" s="100"/>
      <c r="F3" s="100"/>
      <c r="G3" s="100"/>
      <c r="H3" s="67"/>
      <c r="I3" s="68"/>
      <c r="J3" s="67"/>
    </row>
    <row r="4" spans="1:11" x14ac:dyDescent="0.25">
      <c r="A4" s="99" t="s">
        <v>12</v>
      </c>
      <c r="B4" s="99"/>
      <c r="C4" s="100"/>
      <c r="D4" s="100"/>
      <c r="E4" s="100"/>
      <c r="F4" s="100"/>
      <c r="G4" s="100"/>
      <c r="I4" s="68" t="s">
        <v>38</v>
      </c>
      <c r="J4" s="68" t="s">
        <v>36</v>
      </c>
    </row>
    <row r="5" spans="1:11" ht="25.5" customHeight="1" x14ac:dyDescent="0.25">
      <c r="A5" s="99" t="s">
        <v>13</v>
      </c>
      <c r="B5" s="99"/>
      <c r="C5" s="104" t="s">
        <v>35</v>
      </c>
      <c r="D5" s="100"/>
      <c r="E5" s="100"/>
      <c r="F5" s="100"/>
      <c r="G5" s="100"/>
      <c r="I5" s="68" t="s">
        <v>38</v>
      </c>
      <c r="J5" s="68" t="s">
        <v>37</v>
      </c>
    </row>
    <row r="6" spans="1:11" s="71" customFormat="1" ht="52" x14ac:dyDescent="0.3">
      <c r="A6" s="70" t="s">
        <v>5</v>
      </c>
      <c r="B6" s="70" t="s">
        <v>6</v>
      </c>
      <c r="C6" s="70" t="s">
        <v>9</v>
      </c>
      <c r="D6" s="70" t="s">
        <v>22</v>
      </c>
      <c r="E6" s="70" t="s">
        <v>23</v>
      </c>
      <c r="F6" s="70" t="s">
        <v>26</v>
      </c>
      <c r="G6" s="70" t="s">
        <v>24</v>
      </c>
      <c r="I6" s="65" t="s">
        <v>44</v>
      </c>
    </row>
    <row r="7" spans="1:11" ht="13" x14ac:dyDescent="0.3">
      <c r="A7" s="72">
        <v>1</v>
      </c>
      <c r="B7" s="73">
        <v>41646</v>
      </c>
      <c r="C7" s="74">
        <v>12.5</v>
      </c>
      <c r="D7" s="75">
        <v>1.31</v>
      </c>
      <c r="E7" s="75">
        <v>0.44</v>
      </c>
      <c r="F7" s="84">
        <f>SUM(D7:E7)</f>
        <v>1.75</v>
      </c>
      <c r="G7" s="72"/>
      <c r="I7" s="68" t="s">
        <v>32</v>
      </c>
      <c r="J7" s="68" t="s">
        <v>31</v>
      </c>
    </row>
    <row r="8" spans="1:11" x14ac:dyDescent="0.25">
      <c r="A8" s="72">
        <v>2</v>
      </c>
      <c r="B8" s="82">
        <v>41653</v>
      </c>
      <c r="C8" s="72">
        <v>14</v>
      </c>
      <c r="D8" s="72">
        <v>1.47</v>
      </c>
      <c r="E8" s="72">
        <v>0.49</v>
      </c>
      <c r="F8" s="79">
        <f t="shared" ref="F8:F39" si="0">F7+D8+E8-G8</f>
        <v>3.71</v>
      </c>
      <c r="G8" s="72"/>
    </row>
    <row r="9" spans="1:11" x14ac:dyDescent="0.25">
      <c r="A9" s="72">
        <v>3</v>
      </c>
      <c r="B9" s="72"/>
      <c r="C9" s="72">
        <v>15</v>
      </c>
      <c r="D9" s="72">
        <v>1.57</v>
      </c>
      <c r="E9" s="72">
        <v>0.52</v>
      </c>
      <c r="F9" s="79">
        <f t="shared" si="0"/>
        <v>5.8000000000000007</v>
      </c>
      <c r="G9" s="72"/>
      <c r="I9" s="68" t="s">
        <v>32</v>
      </c>
      <c r="J9" s="103" t="s">
        <v>46</v>
      </c>
      <c r="K9" s="103"/>
    </row>
    <row r="10" spans="1:11" x14ac:dyDescent="0.25">
      <c r="A10" s="72">
        <v>4</v>
      </c>
      <c r="B10" s="72"/>
      <c r="C10" s="72">
        <v>14</v>
      </c>
      <c r="D10" s="72">
        <v>1.47</v>
      </c>
      <c r="E10" s="72">
        <v>0.49</v>
      </c>
      <c r="F10" s="79">
        <f t="shared" si="0"/>
        <v>7.7600000000000007</v>
      </c>
      <c r="G10" s="72"/>
      <c r="J10" s="103"/>
      <c r="K10" s="103"/>
    </row>
    <row r="11" spans="1:11" x14ac:dyDescent="0.25">
      <c r="A11" s="72">
        <v>5</v>
      </c>
      <c r="B11" s="72"/>
      <c r="C11" s="72">
        <v>12.5</v>
      </c>
      <c r="D11" s="72">
        <v>1.31</v>
      </c>
      <c r="E11" s="72">
        <v>0.44</v>
      </c>
      <c r="F11" s="79">
        <f t="shared" si="0"/>
        <v>9.51</v>
      </c>
      <c r="G11" s="72"/>
      <c r="J11" s="103"/>
      <c r="K11" s="103"/>
    </row>
    <row r="12" spans="1:11" x14ac:dyDescent="0.25">
      <c r="A12" s="72">
        <v>6</v>
      </c>
      <c r="B12" s="72"/>
      <c r="C12" s="72" t="s">
        <v>14</v>
      </c>
      <c r="D12" s="72"/>
      <c r="E12" s="72"/>
      <c r="F12" s="79">
        <f t="shared" si="0"/>
        <v>4.51</v>
      </c>
      <c r="G12" s="74">
        <v>5</v>
      </c>
    </row>
    <row r="13" spans="1:11" x14ac:dyDescent="0.25">
      <c r="A13" s="72">
        <v>7</v>
      </c>
      <c r="B13" s="72"/>
      <c r="C13" s="72">
        <v>14</v>
      </c>
      <c r="D13" s="72">
        <v>1.47</v>
      </c>
      <c r="E13" s="72">
        <v>0.49</v>
      </c>
      <c r="F13" s="79">
        <f t="shared" si="0"/>
        <v>6.47</v>
      </c>
      <c r="G13" s="72"/>
      <c r="I13" s="68" t="s">
        <v>32</v>
      </c>
      <c r="J13" s="68" t="s">
        <v>39</v>
      </c>
    </row>
    <row r="14" spans="1:11" ht="12.75" customHeight="1" x14ac:dyDescent="0.25">
      <c r="A14" s="72">
        <v>8</v>
      </c>
      <c r="B14" s="72"/>
      <c r="C14" s="72">
        <v>12.5</v>
      </c>
      <c r="D14" s="72">
        <v>1.31</v>
      </c>
      <c r="E14" s="72">
        <v>0.44</v>
      </c>
      <c r="F14" s="79">
        <f t="shared" si="0"/>
        <v>8.2199999999999989</v>
      </c>
      <c r="G14" s="72"/>
      <c r="J14" s="68" t="s">
        <v>32</v>
      </c>
      <c r="K14" s="68" t="s">
        <v>33</v>
      </c>
    </row>
    <row r="15" spans="1:11" ht="12.75" customHeight="1" x14ac:dyDescent="0.25">
      <c r="A15" s="72">
        <v>9</v>
      </c>
      <c r="B15" s="72"/>
      <c r="C15" s="72">
        <v>15</v>
      </c>
      <c r="D15" s="72">
        <v>1.57</v>
      </c>
      <c r="E15" s="72">
        <v>0.52</v>
      </c>
      <c r="F15" s="79">
        <f t="shared" si="0"/>
        <v>10.309999999999999</v>
      </c>
      <c r="G15" s="72"/>
    </row>
    <row r="16" spans="1:11" x14ac:dyDescent="0.25">
      <c r="A16" s="72">
        <v>10</v>
      </c>
      <c r="B16" s="72"/>
      <c r="C16" s="72" t="s">
        <v>14</v>
      </c>
      <c r="D16" s="72"/>
      <c r="E16" s="72"/>
      <c r="F16" s="79">
        <f t="shared" si="0"/>
        <v>0.30999999999999872</v>
      </c>
      <c r="G16" s="72">
        <v>10</v>
      </c>
      <c r="J16" s="68" t="s">
        <v>32</v>
      </c>
      <c r="K16" s="103" t="s">
        <v>58</v>
      </c>
    </row>
    <row r="17" spans="1:11" ht="12.75" customHeight="1" x14ac:dyDescent="0.25">
      <c r="A17" s="72">
        <v>11</v>
      </c>
      <c r="B17" s="72"/>
      <c r="C17" s="72">
        <v>14</v>
      </c>
      <c r="D17" s="72">
        <v>1.47</v>
      </c>
      <c r="E17" s="72">
        <v>0.49</v>
      </c>
      <c r="F17" s="79">
        <f t="shared" si="0"/>
        <v>2.2699999999999987</v>
      </c>
      <c r="G17" s="72"/>
      <c r="K17" s="103"/>
    </row>
    <row r="18" spans="1:11" ht="12.75" customHeight="1" x14ac:dyDescent="0.25">
      <c r="A18" s="72">
        <v>12</v>
      </c>
      <c r="B18" s="72"/>
      <c r="C18" s="72">
        <v>12.5</v>
      </c>
      <c r="D18" s="72">
        <v>1.31</v>
      </c>
      <c r="E18" s="72">
        <v>0.44</v>
      </c>
      <c r="F18" s="79">
        <f t="shared" si="0"/>
        <v>4.0199999999999987</v>
      </c>
      <c r="G18" s="72"/>
    </row>
    <row r="19" spans="1:11" ht="12.75" customHeight="1" x14ac:dyDescent="0.25">
      <c r="A19" s="72">
        <v>13</v>
      </c>
      <c r="B19" s="72"/>
      <c r="C19" s="72">
        <v>15</v>
      </c>
      <c r="D19" s="72">
        <v>1.57</v>
      </c>
      <c r="E19" s="72">
        <v>0.52</v>
      </c>
      <c r="F19" s="79">
        <f t="shared" si="0"/>
        <v>6.1099999999999994</v>
      </c>
      <c r="G19" s="72"/>
      <c r="J19" s="68" t="s">
        <v>32</v>
      </c>
      <c r="K19" s="103" t="s">
        <v>40</v>
      </c>
    </row>
    <row r="20" spans="1:11" x14ac:dyDescent="0.25">
      <c r="A20" s="72">
        <v>14</v>
      </c>
      <c r="B20" s="72"/>
      <c r="C20" s="72">
        <v>14</v>
      </c>
      <c r="D20" s="72">
        <v>1.47</v>
      </c>
      <c r="E20" s="72">
        <v>0.49</v>
      </c>
      <c r="F20" s="79">
        <f t="shared" si="0"/>
        <v>8.0699999999999985</v>
      </c>
      <c r="G20" s="72"/>
      <c r="K20" s="103"/>
    </row>
    <row r="21" spans="1:11" ht="12.75" customHeight="1" x14ac:dyDescent="0.25">
      <c r="A21" s="72">
        <v>15</v>
      </c>
      <c r="B21" s="72"/>
      <c r="C21" s="72">
        <v>12.5</v>
      </c>
      <c r="D21" s="72">
        <v>1.31</v>
      </c>
      <c r="E21" s="72">
        <v>0.44</v>
      </c>
      <c r="F21" s="79">
        <f t="shared" si="0"/>
        <v>9.8199999999999985</v>
      </c>
      <c r="G21" s="72"/>
    </row>
    <row r="22" spans="1:11" x14ac:dyDescent="0.25">
      <c r="A22" s="72">
        <v>16</v>
      </c>
      <c r="B22" s="72"/>
      <c r="C22" s="72">
        <v>15</v>
      </c>
      <c r="D22" s="72">
        <v>1.57</v>
      </c>
      <c r="E22" s="72">
        <v>0.52</v>
      </c>
      <c r="F22" s="79">
        <f t="shared" si="0"/>
        <v>11.909999999999998</v>
      </c>
      <c r="G22" s="72"/>
      <c r="I22" s="68" t="s">
        <v>32</v>
      </c>
      <c r="J22" s="68" t="s">
        <v>41</v>
      </c>
    </row>
    <row r="23" spans="1:11" x14ac:dyDescent="0.25">
      <c r="A23" s="72">
        <v>17</v>
      </c>
      <c r="B23" s="72"/>
      <c r="C23" s="72">
        <v>14</v>
      </c>
      <c r="D23" s="72">
        <v>1.47</v>
      </c>
      <c r="E23" s="72">
        <v>0.49</v>
      </c>
      <c r="F23" s="79">
        <f t="shared" si="0"/>
        <v>13.87</v>
      </c>
      <c r="G23" s="72"/>
      <c r="J23" s="68" t="s">
        <v>32</v>
      </c>
      <c r="K23" s="68" t="s">
        <v>33</v>
      </c>
    </row>
    <row r="24" spans="1:11" ht="12.75" customHeight="1" x14ac:dyDescent="0.25">
      <c r="A24" s="72">
        <v>18</v>
      </c>
      <c r="B24" s="72"/>
      <c r="C24" s="72">
        <v>12.5</v>
      </c>
      <c r="D24" s="72">
        <v>1.31</v>
      </c>
      <c r="E24" s="72">
        <v>0.44</v>
      </c>
      <c r="F24" s="79">
        <f t="shared" si="0"/>
        <v>15.62</v>
      </c>
      <c r="G24" s="72"/>
    </row>
    <row r="25" spans="1:11" x14ac:dyDescent="0.25">
      <c r="A25" s="72">
        <v>19</v>
      </c>
      <c r="B25" s="72"/>
      <c r="C25" s="72">
        <v>15</v>
      </c>
      <c r="D25" s="72">
        <v>1.57</v>
      </c>
      <c r="E25" s="72">
        <v>0.52</v>
      </c>
      <c r="F25" s="79">
        <f t="shared" si="0"/>
        <v>17.709999999999997</v>
      </c>
      <c r="G25" s="72"/>
      <c r="J25" s="68" t="s">
        <v>32</v>
      </c>
      <c r="K25" s="103" t="s">
        <v>42</v>
      </c>
    </row>
    <row r="26" spans="1:11" x14ac:dyDescent="0.25">
      <c r="A26" s="72">
        <v>20</v>
      </c>
      <c r="B26" s="72"/>
      <c r="C26" s="72">
        <v>14</v>
      </c>
      <c r="D26" s="72">
        <v>1.47</v>
      </c>
      <c r="E26" s="72">
        <v>0.49</v>
      </c>
      <c r="F26" s="79">
        <f t="shared" si="0"/>
        <v>19.669999999999995</v>
      </c>
      <c r="G26" s="72"/>
      <c r="K26" s="103"/>
    </row>
    <row r="27" spans="1:11" ht="12.75" customHeight="1" x14ac:dyDescent="0.25">
      <c r="A27" s="72">
        <v>21</v>
      </c>
      <c r="B27" s="72"/>
      <c r="C27" s="72">
        <v>12.5</v>
      </c>
      <c r="D27" s="72">
        <v>1.31</v>
      </c>
      <c r="E27" s="72">
        <v>0.44</v>
      </c>
      <c r="F27" s="79">
        <f t="shared" si="0"/>
        <v>21.419999999999995</v>
      </c>
      <c r="G27" s="72"/>
    </row>
    <row r="28" spans="1:11" x14ac:dyDescent="0.25">
      <c r="A28" s="72">
        <v>22</v>
      </c>
      <c r="B28" s="72"/>
      <c r="C28" s="72">
        <v>15</v>
      </c>
      <c r="D28" s="72">
        <v>1.57</v>
      </c>
      <c r="E28" s="72">
        <v>0.52</v>
      </c>
      <c r="F28" s="79">
        <f t="shared" si="0"/>
        <v>23.509999999999994</v>
      </c>
      <c r="G28" s="72"/>
      <c r="J28" s="68" t="s">
        <v>32</v>
      </c>
      <c r="K28" s="103" t="s">
        <v>43</v>
      </c>
    </row>
    <row r="29" spans="1:11" ht="12.75" customHeight="1" x14ac:dyDescent="0.25">
      <c r="A29" s="72">
        <v>23</v>
      </c>
      <c r="B29" s="72"/>
      <c r="C29" s="72">
        <v>0</v>
      </c>
      <c r="D29" s="72">
        <v>0</v>
      </c>
      <c r="E29" s="72">
        <v>0</v>
      </c>
      <c r="F29" s="79">
        <f t="shared" si="0"/>
        <v>23.509999999999994</v>
      </c>
      <c r="G29" s="72"/>
      <c r="K29" s="103"/>
    </row>
    <row r="30" spans="1:11" ht="12.75" customHeight="1" x14ac:dyDescent="0.25">
      <c r="A30" s="72">
        <v>24</v>
      </c>
      <c r="B30" s="72"/>
      <c r="C30" s="72">
        <v>0</v>
      </c>
      <c r="D30" s="72">
        <v>0</v>
      </c>
      <c r="E30" s="72">
        <v>0</v>
      </c>
      <c r="F30" s="79">
        <f t="shared" si="0"/>
        <v>23.509999999999994</v>
      </c>
      <c r="G30" s="72"/>
    </row>
    <row r="31" spans="1:11" x14ac:dyDescent="0.25">
      <c r="A31" s="72">
        <v>25</v>
      </c>
      <c r="B31" s="72"/>
      <c r="C31" s="72">
        <v>0</v>
      </c>
      <c r="D31" s="72">
        <v>0</v>
      </c>
      <c r="E31" s="72">
        <v>0</v>
      </c>
      <c r="F31" s="79">
        <f t="shared" si="0"/>
        <v>23.509999999999994</v>
      </c>
      <c r="G31" s="72"/>
      <c r="I31" s="68" t="s">
        <v>32</v>
      </c>
      <c r="J31" s="103" t="s">
        <v>47</v>
      </c>
      <c r="K31" s="103"/>
    </row>
    <row r="32" spans="1:11" x14ac:dyDescent="0.25">
      <c r="A32" s="72">
        <v>26</v>
      </c>
      <c r="B32" s="72"/>
      <c r="C32" s="72">
        <v>0</v>
      </c>
      <c r="D32" s="72">
        <v>0</v>
      </c>
      <c r="E32" s="72">
        <v>0</v>
      </c>
      <c r="F32" s="79">
        <f t="shared" si="0"/>
        <v>23.509999999999994</v>
      </c>
      <c r="G32" s="72"/>
      <c r="J32" s="103"/>
      <c r="K32" s="103"/>
    </row>
    <row r="33" spans="1:11" x14ac:dyDescent="0.25">
      <c r="A33" s="76">
        <v>27</v>
      </c>
      <c r="B33" s="77" t="s">
        <v>25</v>
      </c>
      <c r="C33" s="76">
        <v>12.5</v>
      </c>
      <c r="D33" s="76">
        <v>1.37</v>
      </c>
      <c r="E33" s="76">
        <v>0.44</v>
      </c>
      <c r="F33" s="80">
        <f t="shared" si="0"/>
        <v>25.319999999999997</v>
      </c>
      <c r="G33" s="76"/>
      <c r="J33" s="103"/>
      <c r="K33" s="103"/>
    </row>
    <row r="34" spans="1:11" x14ac:dyDescent="0.25">
      <c r="A34" s="72">
        <v>28</v>
      </c>
      <c r="B34" s="72"/>
      <c r="C34" s="72">
        <v>15</v>
      </c>
      <c r="D34" s="72">
        <v>1.65</v>
      </c>
      <c r="E34" s="72">
        <v>0.53</v>
      </c>
      <c r="F34" s="79">
        <f t="shared" si="0"/>
        <v>27.499999999999996</v>
      </c>
      <c r="G34" s="72"/>
    </row>
    <row r="35" spans="1:11" x14ac:dyDescent="0.25">
      <c r="A35" s="72">
        <v>29</v>
      </c>
      <c r="B35" s="72"/>
      <c r="C35" s="72">
        <v>14</v>
      </c>
      <c r="D35" s="72">
        <v>1.54</v>
      </c>
      <c r="E35" s="72">
        <v>0.49</v>
      </c>
      <c r="F35" s="79">
        <f t="shared" si="0"/>
        <v>29.529999999999994</v>
      </c>
      <c r="G35" s="72"/>
    </row>
    <row r="36" spans="1:11" ht="13" x14ac:dyDescent="0.3">
      <c r="A36" s="72">
        <v>30</v>
      </c>
      <c r="B36" s="72"/>
      <c r="C36" s="72" t="s">
        <v>14</v>
      </c>
      <c r="D36" s="72"/>
      <c r="E36" s="72"/>
      <c r="F36" s="79">
        <f t="shared" si="0"/>
        <v>19.529999999999994</v>
      </c>
      <c r="G36" s="72">
        <v>10</v>
      </c>
      <c r="I36" s="83" t="s">
        <v>45</v>
      </c>
    </row>
    <row r="37" spans="1:11" x14ac:dyDescent="0.25">
      <c r="A37" s="72">
        <v>31</v>
      </c>
      <c r="B37" s="72"/>
      <c r="C37" s="72" t="s">
        <v>14</v>
      </c>
      <c r="D37" s="72"/>
      <c r="E37" s="72"/>
      <c r="F37" s="79">
        <f t="shared" si="0"/>
        <v>9.529999999999994</v>
      </c>
      <c r="G37" s="72">
        <v>10</v>
      </c>
    </row>
    <row r="38" spans="1:11" x14ac:dyDescent="0.25">
      <c r="A38" s="72">
        <v>32</v>
      </c>
      <c r="B38" s="72"/>
      <c r="C38" s="72">
        <v>12.5</v>
      </c>
      <c r="D38" s="72">
        <v>1.37</v>
      </c>
      <c r="E38" s="72">
        <v>0.44</v>
      </c>
      <c r="F38" s="79">
        <f t="shared" si="0"/>
        <v>11.339999999999995</v>
      </c>
      <c r="G38" s="72"/>
      <c r="I38" s="68" t="s">
        <v>32</v>
      </c>
      <c r="J38" s="68" t="s">
        <v>48</v>
      </c>
    </row>
    <row r="39" spans="1:11" x14ac:dyDescent="0.25">
      <c r="A39" s="72">
        <v>33</v>
      </c>
      <c r="B39" s="72"/>
      <c r="C39" s="72">
        <v>15</v>
      </c>
      <c r="D39" s="72">
        <v>1.65</v>
      </c>
      <c r="E39" s="72">
        <v>0.53</v>
      </c>
      <c r="F39" s="79">
        <f t="shared" si="0"/>
        <v>13.519999999999994</v>
      </c>
      <c r="G39" s="72"/>
      <c r="K39" s="103" t="s">
        <v>49</v>
      </c>
    </row>
    <row r="40" spans="1:11" x14ac:dyDescent="0.25">
      <c r="A40" s="72">
        <v>34</v>
      </c>
      <c r="B40" s="72"/>
      <c r="C40" s="72">
        <v>14</v>
      </c>
      <c r="D40" s="72">
        <v>1.54</v>
      </c>
      <c r="E40" s="72">
        <v>0.49</v>
      </c>
      <c r="F40" s="79">
        <f t="shared" ref="F40:F58" si="1">F39+D40+E40-G40</f>
        <v>15.549999999999995</v>
      </c>
      <c r="G40" s="72"/>
      <c r="K40" s="103"/>
    </row>
    <row r="41" spans="1:11" x14ac:dyDescent="0.25">
      <c r="A41" s="72">
        <v>35</v>
      </c>
      <c r="B41" s="72"/>
      <c r="C41" s="72"/>
      <c r="D41" s="72"/>
      <c r="E41" s="72"/>
      <c r="F41" s="79">
        <f t="shared" si="1"/>
        <v>15.549999999999995</v>
      </c>
      <c r="G41" s="72"/>
      <c r="K41" s="103"/>
    </row>
    <row r="42" spans="1:11" x14ac:dyDescent="0.25">
      <c r="A42" s="72">
        <v>36</v>
      </c>
      <c r="B42" s="72"/>
      <c r="C42" s="72"/>
      <c r="D42" s="72"/>
      <c r="E42" s="72"/>
      <c r="F42" s="79">
        <f t="shared" si="1"/>
        <v>15.549999999999995</v>
      </c>
      <c r="G42" s="72"/>
    </row>
    <row r="43" spans="1:11" ht="12.75" customHeight="1" x14ac:dyDescent="0.25">
      <c r="A43" s="72">
        <v>37</v>
      </c>
      <c r="B43" s="72"/>
      <c r="C43" s="72"/>
      <c r="D43" s="72"/>
      <c r="E43" s="72"/>
      <c r="F43" s="79">
        <f t="shared" si="1"/>
        <v>15.549999999999995</v>
      </c>
      <c r="G43" s="72"/>
      <c r="I43" s="68" t="s">
        <v>32</v>
      </c>
      <c r="J43" s="85" t="s">
        <v>50</v>
      </c>
      <c r="K43" s="85"/>
    </row>
    <row r="44" spans="1:11" x14ac:dyDescent="0.25">
      <c r="A44" s="72">
        <v>38</v>
      </c>
      <c r="B44" s="72"/>
      <c r="C44" s="72"/>
      <c r="D44" s="72"/>
      <c r="E44" s="72"/>
      <c r="F44" s="79">
        <f t="shared" si="1"/>
        <v>15.549999999999995</v>
      </c>
      <c r="G44" s="72"/>
      <c r="J44" s="85"/>
      <c r="K44" s="85"/>
    </row>
    <row r="45" spans="1:11" x14ac:dyDescent="0.25">
      <c r="A45" s="72">
        <v>39</v>
      </c>
      <c r="B45" s="72"/>
      <c r="C45" s="72"/>
      <c r="D45" s="72"/>
      <c r="E45" s="72"/>
      <c r="F45" s="79">
        <f t="shared" si="1"/>
        <v>15.549999999999995</v>
      </c>
      <c r="G45" s="72"/>
      <c r="J45" s="85"/>
      <c r="K45" s="85"/>
    </row>
    <row r="46" spans="1:11" ht="13" x14ac:dyDescent="0.3">
      <c r="A46" s="72">
        <v>40</v>
      </c>
      <c r="B46" s="72"/>
      <c r="C46" s="72"/>
      <c r="D46" s="72"/>
      <c r="E46" s="72"/>
      <c r="F46" s="79">
        <f t="shared" si="1"/>
        <v>15.549999999999995</v>
      </c>
      <c r="G46" s="72"/>
      <c r="I46" s="83" t="s">
        <v>51</v>
      </c>
    </row>
    <row r="47" spans="1:11" x14ac:dyDescent="0.25">
      <c r="A47" s="72">
        <v>41</v>
      </c>
      <c r="B47" s="72"/>
      <c r="C47" s="72"/>
      <c r="D47" s="72"/>
      <c r="E47" s="72"/>
      <c r="F47" s="79">
        <f t="shared" si="1"/>
        <v>15.549999999999995</v>
      </c>
      <c r="G47" s="72"/>
    </row>
    <row r="48" spans="1:11" ht="12.75" customHeight="1" x14ac:dyDescent="0.25">
      <c r="A48" s="72">
        <v>42</v>
      </c>
      <c r="B48" s="72"/>
      <c r="C48" s="72"/>
      <c r="D48" s="72"/>
      <c r="E48" s="72"/>
      <c r="F48" s="79">
        <f t="shared" si="1"/>
        <v>15.549999999999995</v>
      </c>
      <c r="G48" s="72"/>
      <c r="I48" s="68" t="s">
        <v>32</v>
      </c>
      <c r="J48" s="103" t="s">
        <v>55</v>
      </c>
      <c r="K48" s="103"/>
    </row>
    <row r="49" spans="1:11" x14ac:dyDescent="0.25">
      <c r="A49" s="72">
        <v>43</v>
      </c>
      <c r="B49" s="72"/>
      <c r="C49" s="72"/>
      <c r="D49" s="72"/>
      <c r="E49" s="72"/>
      <c r="F49" s="79">
        <f t="shared" si="1"/>
        <v>15.549999999999995</v>
      </c>
      <c r="G49" s="72"/>
      <c r="I49" s="68"/>
      <c r="J49" s="103"/>
      <c r="K49" s="103"/>
    </row>
    <row r="50" spans="1:11" x14ac:dyDescent="0.25">
      <c r="A50" s="72">
        <v>44</v>
      </c>
      <c r="B50" s="72"/>
      <c r="C50" s="72"/>
      <c r="D50" s="72"/>
      <c r="E50" s="72"/>
      <c r="F50" s="79">
        <f t="shared" si="1"/>
        <v>15.549999999999995</v>
      </c>
      <c r="G50" s="72"/>
      <c r="J50" s="103"/>
      <c r="K50" s="103"/>
    </row>
    <row r="51" spans="1:11" x14ac:dyDescent="0.25">
      <c r="A51" s="72">
        <v>45</v>
      </c>
      <c r="B51" s="72"/>
      <c r="C51" s="72"/>
      <c r="D51" s="72"/>
      <c r="E51" s="72"/>
      <c r="F51" s="79">
        <f t="shared" si="1"/>
        <v>15.549999999999995</v>
      </c>
      <c r="G51" s="72"/>
    </row>
    <row r="52" spans="1:11" ht="12.75" customHeight="1" x14ac:dyDescent="0.25">
      <c r="A52" s="72">
        <v>46</v>
      </c>
      <c r="B52" s="72"/>
      <c r="C52" s="72"/>
      <c r="D52" s="72"/>
      <c r="E52" s="72"/>
      <c r="F52" s="79">
        <f t="shared" si="1"/>
        <v>15.549999999999995</v>
      </c>
      <c r="G52" s="72"/>
      <c r="I52" s="68" t="s">
        <v>32</v>
      </c>
      <c r="J52" s="103" t="s">
        <v>56</v>
      </c>
      <c r="K52" s="103"/>
    </row>
    <row r="53" spans="1:11" x14ac:dyDescent="0.25">
      <c r="A53" s="72">
        <v>47</v>
      </c>
      <c r="B53" s="72"/>
      <c r="C53" s="72"/>
      <c r="D53" s="72"/>
      <c r="E53" s="72"/>
      <c r="F53" s="79">
        <f t="shared" si="1"/>
        <v>15.549999999999995</v>
      </c>
      <c r="G53" s="72"/>
      <c r="J53" s="103"/>
      <c r="K53" s="103"/>
    </row>
    <row r="54" spans="1:11" ht="12.75" customHeight="1" x14ac:dyDescent="0.25">
      <c r="A54" s="72">
        <v>48</v>
      </c>
      <c r="B54" s="72"/>
      <c r="C54" s="72"/>
      <c r="D54" s="72"/>
      <c r="E54" s="72"/>
      <c r="F54" s="79">
        <f t="shared" si="1"/>
        <v>15.549999999999995</v>
      </c>
      <c r="G54" s="72"/>
      <c r="J54" s="103"/>
      <c r="K54" s="103"/>
    </row>
    <row r="55" spans="1:11" x14ac:dyDescent="0.25">
      <c r="A55" s="72">
        <v>49</v>
      </c>
      <c r="B55" s="72"/>
      <c r="C55" s="72"/>
      <c r="D55" s="72"/>
      <c r="E55" s="72"/>
      <c r="F55" s="79">
        <f t="shared" si="1"/>
        <v>15.549999999999995</v>
      </c>
      <c r="G55" s="72"/>
      <c r="J55" s="103"/>
      <c r="K55" s="103"/>
    </row>
    <row r="56" spans="1:11" x14ac:dyDescent="0.25">
      <c r="A56" s="72">
        <v>50</v>
      </c>
      <c r="B56" s="72"/>
      <c r="C56" s="72"/>
      <c r="D56" s="72"/>
      <c r="E56" s="72"/>
      <c r="F56" s="79">
        <f t="shared" si="1"/>
        <v>15.549999999999995</v>
      </c>
      <c r="G56" s="72"/>
      <c r="J56" s="81"/>
      <c r="K56" s="81"/>
    </row>
    <row r="57" spans="1:11" ht="12.75" customHeight="1" x14ac:dyDescent="0.25">
      <c r="A57" s="72">
        <v>51</v>
      </c>
      <c r="B57" s="72"/>
      <c r="C57" s="72"/>
      <c r="D57" s="72"/>
      <c r="E57" s="72"/>
      <c r="F57" s="79">
        <f t="shared" si="1"/>
        <v>15.549999999999995</v>
      </c>
      <c r="G57" s="72"/>
      <c r="I57" s="68" t="s">
        <v>32</v>
      </c>
      <c r="J57" s="103" t="s">
        <v>57</v>
      </c>
      <c r="K57" s="103"/>
    </row>
    <row r="58" spans="1:11" x14ac:dyDescent="0.25">
      <c r="A58" s="72">
        <v>52</v>
      </c>
      <c r="B58" s="72"/>
      <c r="C58" s="72"/>
      <c r="D58" s="72"/>
      <c r="E58" s="72"/>
      <c r="F58" s="79">
        <f t="shared" si="1"/>
        <v>15.549999999999995</v>
      </c>
      <c r="G58" s="72"/>
      <c r="J58" s="103"/>
      <c r="K58" s="103"/>
    </row>
    <row r="59" spans="1:11" x14ac:dyDescent="0.25">
      <c r="A59" s="78"/>
      <c r="B59" s="78"/>
      <c r="C59" s="78"/>
      <c r="D59" s="78"/>
      <c r="E59" s="78"/>
      <c r="F59" s="78"/>
      <c r="G59" s="78"/>
    </row>
    <row r="60" spans="1:11" ht="12.75" customHeight="1" x14ac:dyDescent="0.25">
      <c r="A60" s="78"/>
      <c r="B60" s="78"/>
      <c r="C60" s="78"/>
      <c r="D60" s="78"/>
      <c r="E60" s="78"/>
      <c r="F60" s="78"/>
      <c r="G60" s="78"/>
      <c r="I60" s="68" t="s">
        <v>32</v>
      </c>
      <c r="J60" s="103" t="s">
        <v>52</v>
      </c>
      <c r="K60" s="103"/>
    </row>
    <row r="61" spans="1:11" ht="12.75" customHeight="1" x14ac:dyDescent="0.25">
      <c r="J61" s="103"/>
      <c r="K61" s="103"/>
    </row>
    <row r="62" spans="1:11" ht="12.75" customHeight="1" x14ac:dyDescent="0.25">
      <c r="J62" s="103"/>
      <c r="K62" s="103"/>
    </row>
    <row r="63" spans="1:11" x14ac:dyDescent="0.25">
      <c r="J63" s="81"/>
      <c r="K63" s="81"/>
    </row>
    <row r="65" spans="9:11" ht="12.75" customHeight="1" x14ac:dyDescent="0.25">
      <c r="I65" s="68" t="s">
        <v>32</v>
      </c>
      <c r="J65" s="103" t="s">
        <v>54</v>
      </c>
      <c r="K65" s="103"/>
    </row>
    <row r="66" spans="9:11" x14ac:dyDescent="0.25">
      <c r="J66" s="103"/>
      <c r="K66" s="103"/>
    </row>
    <row r="69" spans="9:11" x14ac:dyDescent="0.25">
      <c r="K69" s="68"/>
    </row>
    <row r="70" spans="9:11" x14ac:dyDescent="0.25">
      <c r="K70" s="68"/>
    </row>
    <row r="71" spans="9:11" x14ac:dyDescent="0.25">
      <c r="K71" s="68"/>
    </row>
    <row r="72" spans="9:11" x14ac:dyDescent="0.25">
      <c r="K72" s="68"/>
    </row>
  </sheetData>
  <sheetProtection selectLockedCells="1"/>
  <mergeCells count="21">
    <mergeCell ref="J65:K66"/>
    <mergeCell ref="J31:K33"/>
    <mergeCell ref="J9:K11"/>
    <mergeCell ref="K39:K41"/>
    <mergeCell ref="J48:K50"/>
    <mergeCell ref="K25:K26"/>
    <mergeCell ref="J52:K55"/>
    <mergeCell ref="J57:K58"/>
    <mergeCell ref="K19:K20"/>
    <mergeCell ref="K28:K29"/>
    <mergeCell ref="J60:K62"/>
    <mergeCell ref="K16:K17"/>
    <mergeCell ref="A1:G1"/>
    <mergeCell ref="A5:B5"/>
    <mergeCell ref="C2:G2"/>
    <mergeCell ref="C3:G3"/>
    <mergeCell ref="C4:G4"/>
    <mergeCell ref="A2:B2"/>
    <mergeCell ref="A3:B3"/>
    <mergeCell ref="A4:B4"/>
    <mergeCell ref="C5:G5"/>
  </mergeCells>
  <phoneticPr fontId="1" type="noConversion"/>
  <pageMargins left="0.74803149606299213" right="0.74803149606299213" top="0.39370078740157483"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71"/>
  <sheetViews>
    <sheetView zoomScaleNormal="100" zoomScaleSheetLayoutView="100" workbookViewId="0">
      <selection activeCell="B9" sqref="B9:B81"/>
    </sheetView>
  </sheetViews>
  <sheetFormatPr defaultColWidth="9.1796875" defaultRowHeight="12.5" x14ac:dyDescent="0.25"/>
  <cols>
    <col min="1" max="1" width="11.453125" style="3" customWidth="1"/>
    <col min="2" max="2" width="8.453125" style="92" customWidth="1"/>
    <col min="3" max="3" width="8.453125" style="4" customWidth="1"/>
    <col min="4" max="4" width="8.26953125" style="1" customWidth="1"/>
    <col min="5" max="5" width="7.7265625" style="1" customWidth="1"/>
    <col min="6" max="7" width="7.81640625" style="1" customWidth="1"/>
    <col min="8" max="8" width="2.7265625" style="1" customWidth="1"/>
    <col min="9" max="9" width="11.7265625" style="1" customWidth="1"/>
    <col min="10" max="10" width="7.54296875" style="1" customWidth="1"/>
    <col min="11" max="11" width="7.81640625" style="1" customWidth="1"/>
    <col min="12" max="12" width="7.54296875" style="1" customWidth="1"/>
    <col min="13" max="14" width="8" style="1" customWidth="1"/>
    <col min="15" max="15" width="9.1796875" style="1"/>
    <col min="16" max="16" width="11.54296875" style="1" bestFit="1" customWidth="1"/>
    <col min="17" max="16384" width="9.1796875" style="1"/>
  </cols>
  <sheetData>
    <row r="1" spans="1:24" ht="20.25" customHeight="1" x14ac:dyDescent="0.4">
      <c r="A1" s="108" t="s">
        <v>27</v>
      </c>
      <c r="B1" s="108"/>
      <c r="C1" s="108"/>
      <c r="D1" s="108"/>
      <c r="E1" s="108"/>
      <c r="F1" s="108"/>
      <c r="G1" s="108"/>
      <c r="H1" s="108"/>
      <c r="I1" s="108"/>
      <c r="J1" s="108"/>
      <c r="K1" s="108"/>
      <c r="L1" s="108"/>
      <c r="M1" s="108"/>
      <c r="N1" s="108"/>
      <c r="O1" s="56"/>
      <c r="P1" s="56"/>
      <c r="Q1" s="56"/>
      <c r="R1" s="56"/>
      <c r="S1" s="56"/>
      <c r="T1" s="56"/>
      <c r="U1" s="56"/>
      <c r="V1" s="56"/>
      <c r="W1" s="56"/>
      <c r="X1" s="56"/>
    </row>
    <row r="2" spans="1:24" ht="13" thickBot="1" x14ac:dyDescent="0.3">
      <c r="C2" s="5"/>
    </row>
    <row r="3" spans="1:24" ht="20" x14ac:dyDescent="0.4">
      <c r="A3" s="105" t="s">
        <v>0</v>
      </c>
      <c r="B3" s="106"/>
      <c r="C3" s="106"/>
      <c r="D3" s="106"/>
      <c r="E3" s="106"/>
      <c r="F3" s="106"/>
      <c r="G3" s="107"/>
      <c r="H3" s="6"/>
      <c r="I3" s="105" t="s">
        <v>18</v>
      </c>
      <c r="J3" s="106"/>
      <c r="K3" s="106"/>
      <c r="L3" s="106"/>
      <c r="M3" s="106"/>
      <c r="N3" s="107"/>
    </row>
    <row r="4" spans="1:24" ht="26" x14ac:dyDescent="0.3">
      <c r="A4" s="11" t="s">
        <v>2</v>
      </c>
      <c r="B4" s="90" t="s">
        <v>70</v>
      </c>
      <c r="C4" s="45">
        <v>1</v>
      </c>
      <c r="D4" s="53">
        <v>2</v>
      </c>
      <c r="E4" s="47">
        <v>3</v>
      </c>
      <c r="F4" s="48">
        <v>4</v>
      </c>
      <c r="G4" s="9">
        <v>5</v>
      </c>
      <c r="I4" s="11" t="s">
        <v>2</v>
      </c>
      <c r="J4" s="45" t="s">
        <v>71</v>
      </c>
      <c r="K4" s="46">
        <v>2</v>
      </c>
      <c r="L4" s="47">
        <v>3</v>
      </c>
      <c r="M4" s="48">
        <v>4</v>
      </c>
      <c r="N4" s="9">
        <v>5</v>
      </c>
      <c r="P4" s="97">
        <f>SUM(20)/(52.143-4)*7.4/37</f>
        <v>8.3085806867041936E-2</v>
      </c>
    </row>
    <row r="5" spans="1:24" ht="31.5" x14ac:dyDescent="0.25">
      <c r="A5" s="11" t="s">
        <v>7</v>
      </c>
      <c r="B5" s="91">
        <v>20</v>
      </c>
      <c r="C5" s="49">
        <v>24</v>
      </c>
      <c r="D5" s="54">
        <v>25</v>
      </c>
      <c r="E5" s="51">
        <v>27</v>
      </c>
      <c r="F5" s="52">
        <v>29</v>
      </c>
      <c r="G5" s="10">
        <v>30</v>
      </c>
      <c r="I5" s="13" t="s">
        <v>19</v>
      </c>
      <c r="J5" s="49">
        <v>8</v>
      </c>
      <c r="K5" s="50">
        <v>8</v>
      </c>
      <c r="L5" s="51">
        <v>8</v>
      </c>
      <c r="M5" s="52">
        <v>8</v>
      </c>
      <c r="N5" s="10">
        <v>8</v>
      </c>
    </row>
    <row r="6" spans="1:24" ht="31.5" hidden="1" x14ac:dyDescent="0.25">
      <c r="A6" s="11" t="s">
        <v>8</v>
      </c>
      <c r="B6" s="90"/>
      <c r="C6" s="14">
        <v>4.8</v>
      </c>
      <c r="D6" s="15">
        <v>5</v>
      </c>
      <c r="E6" s="16">
        <v>5.4</v>
      </c>
      <c r="F6" s="17">
        <v>5.8</v>
      </c>
      <c r="G6" s="25">
        <v>6</v>
      </c>
      <c r="I6" s="13" t="s">
        <v>20</v>
      </c>
      <c r="J6" s="14">
        <v>1.6</v>
      </c>
      <c r="K6" s="18">
        <v>1.6</v>
      </c>
      <c r="L6" s="16">
        <v>1.6</v>
      </c>
      <c r="M6" s="17">
        <v>1.6</v>
      </c>
      <c r="N6" s="25">
        <v>1.6</v>
      </c>
    </row>
    <row r="7" spans="1:24" ht="21.5" hidden="1" thickBot="1" x14ac:dyDescent="0.3">
      <c r="A7" s="26" t="s">
        <v>3</v>
      </c>
      <c r="B7" s="93"/>
      <c r="C7" s="27">
        <v>45.743000000000002</v>
      </c>
      <c r="D7" s="32">
        <v>45.542999999999999</v>
      </c>
      <c r="E7" s="29">
        <v>45.143000000000001</v>
      </c>
      <c r="F7" s="30">
        <v>44.743000000000002</v>
      </c>
      <c r="G7" s="31">
        <v>44.542999999999999</v>
      </c>
      <c r="I7" s="26" t="s">
        <v>3</v>
      </c>
      <c r="J7" s="27">
        <v>45.743000000000002</v>
      </c>
      <c r="K7" s="28">
        <v>45.542999999999999</v>
      </c>
      <c r="L7" s="29">
        <v>45.143000000000001</v>
      </c>
      <c r="M7" s="30">
        <v>44.743000000000002</v>
      </c>
      <c r="N7" s="31">
        <v>44.542999999999999</v>
      </c>
    </row>
    <row r="8" spans="1:24" s="12" customFormat="1" ht="45.75" customHeight="1" x14ac:dyDescent="0.25">
      <c r="A8" s="19" t="s">
        <v>1</v>
      </c>
      <c r="B8" s="96" t="s">
        <v>15</v>
      </c>
      <c r="C8" s="20" t="s">
        <v>15</v>
      </c>
      <c r="D8" s="55" t="s">
        <v>15</v>
      </c>
      <c r="E8" s="22" t="s">
        <v>16</v>
      </c>
      <c r="F8" s="23" t="s">
        <v>16</v>
      </c>
      <c r="G8" s="24" t="s">
        <v>17</v>
      </c>
      <c r="I8" s="19" t="s">
        <v>1</v>
      </c>
      <c r="J8" s="20" t="s">
        <v>21</v>
      </c>
      <c r="K8" s="21" t="s">
        <v>21</v>
      </c>
      <c r="L8" s="22" t="s">
        <v>21</v>
      </c>
      <c r="M8" s="23" t="s">
        <v>21</v>
      </c>
      <c r="N8" s="24" t="s">
        <v>21</v>
      </c>
      <c r="P8" s="1"/>
    </row>
    <row r="9" spans="1:24" ht="13" x14ac:dyDescent="0.3">
      <c r="A9" s="7">
        <v>1</v>
      </c>
      <c r="B9" s="94">
        <f>$P$4*A9</f>
        <v>8.3085806867041936E-2</v>
      </c>
      <c r="C9" s="33">
        <v>0.10493408827580175</v>
      </c>
      <c r="D9" s="34">
        <v>0.10978635575170718</v>
      </c>
      <c r="E9" s="35">
        <v>0.11961987462064994</v>
      </c>
      <c r="F9" s="36">
        <v>0.12962921574324474</v>
      </c>
      <c r="G9" s="37">
        <v>0.13470129986754373</v>
      </c>
      <c r="I9" s="7">
        <v>1</v>
      </c>
      <c r="J9" s="33">
        <v>3.4978029425267253E-2</v>
      </c>
      <c r="K9" s="43">
        <v>3.5131633840546302E-2</v>
      </c>
      <c r="L9" s="35">
        <v>3.5442925813525906E-2</v>
      </c>
      <c r="M9" s="36">
        <v>3.5759783653308896E-2</v>
      </c>
      <c r="N9" s="37">
        <v>3.5920346631344996E-2</v>
      </c>
    </row>
    <row r="10" spans="1:24" ht="13" x14ac:dyDescent="0.3">
      <c r="A10" s="7">
        <v>1.5</v>
      </c>
      <c r="B10" s="94">
        <f t="shared" ref="B10:B73" si="0">$P$4*A10</f>
        <v>0.12462871030056291</v>
      </c>
      <c r="C10" s="33">
        <v>0.15740113241370263</v>
      </c>
      <c r="D10" s="34">
        <v>0.16467953362756077</v>
      </c>
      <c r="E10" s="35">
        <v>0.17942981193097493</v>
      </c>
      <c r="F10" s="36">
        <v>0.19444382361486712</v>
      </c>
      <c r="G10" s="37">
        <v>0.20205194980131558</v>
      </c>
      <c r="I10" s="7">
        <v>1.5</v>
      </c>
      <c r="J10" s="33">
        <v>5.2467044137900889E-2</v>
      </c>
      <c r="K10" s="43">
        <v>5.2697450760819456E-2</v>
      </c>
      <c r="L10" s="35">
        <v>5.316438872028887E-2</v>
      </c>
      <c r="M10" s="36">
        <v>5.3639675479963352E-2</v>
      </c>
      <c r="N10" s="37">
        <v>5.3880519947017501E-2</v>
      </c>
    </row>
    <row r="11" spans="1:24" ht="13" x14ac:dyDescent="0.3">
      <c r="A11" s="7">
        <v>2</v>
      </c>
      <c r="B11" s="94">
        <f t="shared" si="0"/>
        <v>0.16617161373408387</v>
      </c>
      <c r="C11" s="33">
        <v>0.2098681765516035</v>
      </c>
      <c r="D11" s="34">
        <v>0.21957271150341437</v>
      </c>
      <c r="E11" s="35">
        <v>0.23923974924129987</v>
      </c>
      <c r="F11" s="36">
        <v>0.25925843148648947</v>
      </c>
      <c r="G11" s="37">
        <v>0.26940259973508746</v>
      </c>
      <c r="I11" s="7">
        <v>2</v>
      </c>
      <c r="J11" s="33">
        <v>6.9956058850534505E-2</v>
      </c>
      <c r="K11" s="43">
        <v>7.0263267681092603E-2</v>
      </c>
      <c r="L11" s="35">
        <v>7.0885851627051813E-2</v>
      </c>
      <c r="M11" s="36">
        <v>7.1519567306617793E-2</v>
      </c>
      <c r="N11" s="37">
        <v>7.1840693262689992E-2</v>
      </c>
    </row>
    <row r="12" spans="1:24" ht="13" x14ac:dyDescent="0.3">
      <c r="A12" s="7">
        <v>2.5</v>
      </c>
      <c r="B12" s="94">
        <f t="shared" si="0"/>
        <v>0.20771451716760483</v>
      </c>
      <c r="C12" s="33">
        <v>0.26233522068950438</v>
      </c>
      <c r="D12" s="34">
        <v>0.27446588937926797</v>
      </c>
      <c r="E12" s="35">
        <v>0.29904968655162484</v>
      </c>
      <c r="F12" s="36">
        <v>0.32407303935811188</v>
      </c>
      <c r="G12" s="37">
        <v>0.33675324966885933</v>
      </c>
      <c r="I12" s="7">
        <v>2.5</v>
      </c>
      <c r="J12" s="33">
        <v>8.7445073563168135E-2</v>
      </c>
      <c r="K12" s="43">
        <v>8.7829084601365751E-2</v>
      </c>
      <c r="L12" s="35">
        <v>8.8607314533814763E-2</v>
      </c>
      <c r="M12" s="36">
        <v>8.9399459133272241E-2</v>
      </c>
      <c r="N12" s="37">
        <v>8.9800866578362476E-2</v>
      </c>
    </row>
    <row r="13" spans="1:24" ht="13" x14ac:dyDescent="0.3">
      <c r="A13" s="7">
        <v>3</v>
      </c>
      <c r="B13" s="94">
        <f t="shared" si="0"/>
        <v>0.24925742060112582</v>
      </c>
      <c r="C13" s="33">
        <v>0.31480226482740525</v>
      </c>
      <c r="D13" s="34">
        <v>0.32935906725512154</v>
      </c>
      <c r="E13" s="35">
        <v>0.35885962386194986</v>
      </c>
      <c r="F13" s="36">
        <v>0.38888764722973423</v>
      </c>
      <c r="G13" s="37">
        <v>0.40410389960263116</v>
      </c>
      <c r="I13" s="7">
        <v>3</v>
      </c>
      <c r="J13" s="33">
        <v>0.10493408827580178</v>
      </c>
      <c r="K13" s="43">
        <v>0.10539490152163891</v>
      </c>
      <c r="L13" s="35">
        <v>0.10632877744057774</v>
      </c>
      <c r="M13" s="36">
        <v>0.1072793509599267</v>
      </c>
      <c r="N13" s="37">
        <v>0.107761039894035</v>
      </c>
    </row>
    <row r="14" spans="1:24" ht="13" x14ac:dyDescent="0.3">
      <c r="A14" s="7">
        <v>3.5</v>
      </c>
      <c r="B14" s="94">
        <f t="shared" si="0"/>
        <v>0.29080032403464678</v>
      </c>
      <c r="C14" s="33">
        <v>0.36726930896530618</v>
      </c>
      <c r="D14" s="34">
        <v>0.38425224513097511</v>
      </c>
      <c r="E14" s="35">
        <v>0.41866956117227483</v>
      </c>
      <c r="F14" s="36">
        <v>0.45370225510135664</v>
      </c>
      <c r="G14" s="37">
        <v>0.47145454953640303</v>
      </c>
      <c r="I14" s="7">
        <v>3.5</v>
      </c>
      <c r="J14" s="33">
        <v>0.12242310298843539</v>
      </c>
      <c r="K14" s="43">
        <v>0.12296071844191206</v>
      </c>
      <c r="L14" s="35">
        <v>0.12405024034734068</v>
      </c>
      <c r="M14" s="36">
        <v>0.12515924278658114</v>
      </c>
      <c r="N14" s="37">
        <v>0.1257212132097075</v>
      </c>
    </row>
    <row r="15" spans="1:24" ht="13" x14ac:dyDescent="0.3">
      <c r="A15" s="7">
        <v>4</v>
      </c>
      <c r="B15" s="94">
        <f t="shared" si="0"/>
        <v>0.33234322746816775</v>
      </c>
      <c r="C15" s="33">
        <v>0.419736353103207</v>
      </c>
      <c r="D15" s="34">
        <v>0.43914542300682874</v>
      </c>
      <c r="E15" s="35">
        <v>0.47847949848259974</v>
      </c>
      <c r="F15" s="36">
        <v>0.51851686297297894</v>
      </c>
      <c r="G15" s="37">
        <v>0.53880519947017491</v>
      </c>
      <c r="I15" s="7">
        <v>4</v>
      </c>
      <c r="J15" s="33">
        <v>0.13991211770106901</v>
      </c>
      <c r="K15" s="43">
        <v>0.14052653536218521</v>
      </c>
      <c r="L15" s="35">
        <v>0.14177170325410363</v>
      </c>
      <c r="M15" s="36">
        <v>0.14303913461323559</v>
      </c>
      <c r="N15" s="37">
        <v>0.14368138652537998</v>
      </c>
    </row>
    <row r="16" spans="1:24" ht="13" x14ac:dyDescent="0.3">
      <c r="A16" s="7">
        <v>4.5</v>
      </c>
      <c r="B16" s="94">
        <f t="shared" si="0"/>
        <v>0.37388613090168871</v>
      </c>
      <c r="C16" s="33">
        <v>0.47220339724110788</v>
      </c>
      <c r="D16" s="34">
        <v>0.49403860088268231</v>
      </c>
      <c r="E16" s="35">
        <v>0.53828943579292476</v>
      </c>
      <c r="F16" s="36">
        <v>0.58333147084460135</v>
      </c>
      <c r="G16" s="37">
        <v>0.60615584940394673</v>
      </c>
      <c r="I16" s="7">
        <v>4.5</v>
      </c>
      <c r="J16" s="33">
        <v>0.15740113241370263</v>
      </c>
      <c r="K16" s="43">
        <v>0.15809235228245835</v>
      </c>
      <c r="L16" s="35">
        <v>0.15949316616086659</v>
      </c>
      <c r="M16" s="36">
        <v>0.16091902643989003</v>
      </c>
      <c r="N16" s="37">
        <v>0.16164155984105247</v>
      </c>
    </row>
    <row r="17" spans="1:14" ht="13" x14ac:dyDescent="0.3">
      <c r="A17" s="7">
        <v>5</v>
      </c>
      <c r="B17" s="94">
        <f t="shared" si="0"/>
        <v>0.41542903433520967</v>
      </c>
      <c r="C17" s="33">
        <v>0.52467044137900876</v>
      </c>
      <c r="D17" s="34">
        <v>0.54893177875853594</v>
      </c>
      <c r="E17" s="35">
        <v>0.59809937310324968</v>
      </c>
      <c r="F17" s="36">
        <v>0.64814607871622376</v>
      </c>
      <c r="G17" s="37">
        <v>0.67350649933771867</v>
      </c>
      <c r="I17" s="7">
        <v>5</v>
      </c>
      <c r="J17" s="33">
        <v>0.17489014712633627</v>
      </c>
      <c r="K17" s="43">
        <v>0.1756581692027315</v>
      </c>
      <c r="L17" s="35">
        <v>0.17721462906762953</v>
      </c>
      <c r="M17" s="36">
        <v>0.17879891826654448</v>
      </c>
      <c r="N17" s="37">
        <v>0.17960173315672495</v>
      </c>
    </row>
    <row r="18" spans="1:14" ht="13" x14ac:dyDescent="0.3">
      <c r="A18" s="7">
        <v>5.5</v>
      </c>
      <c r="B18" s="94">
        <f t="shared" si="0"/>
        <v>0.45697193776873063</v>
      </c>
      <c r="C18" s="33">
        <v>0.57713748551690969</v>
      </c>
      <c r="D18" s="34">
        <v>0.60382495663438951</v>
      </c>
      <c r="E18" s="35">
        <v>0.6579093104135747</v>
      </c>
      <c r="F18" s="36">
        <v>0.71296068658784606</v>
      </c>
      <c r="G18" s="37">
        <v>0.74085714927149049</v>
      </c>
      <c r="I18" s="7">
        <v>5.5</v>
      </c>
      <c r="J18" s="33">
        <v>0.19237916183896991</v>
      </c>
      <c r="K18" s="43">
        <v>0.19322398612300465</v>
      </c>
      <c r="L18" s="35">
        <v>0.19493609197439249</v>
      </c>
      <c r="M18" s="36">
        <v>0.19667881009319893</v>
      </c>
      <c r="N18" s="37">
        <v>0.19756190647239749</v>
      </c>
    </row>
    <row r="19" spans="1:14" ht="13" x14ac:dyDescent="0.3">
      <c r="A19" s="7">
        <v>6</v>
      </c>
      <c r="B19" s="94">
        <f t="shared" si="0"/>
        <v>0.49851484120225165</v>
      </c>
      <c r="C19" s="33">
        <v>0.62960452965481051</v>
      </c>
      <c r="D19" s="34">
        <v>0.65871813451024308</v>
      </c>
      <c r="E19" s="35">
        <v>0.71771924772389972</v>
      </c>
      <c r="F19" s="36">
        <v>0.77777529445946847</v>
      </c>
      <c r="G19" s="37">
        <v>0.80820779920526231</v>
      </c>
      <c r="I19" s="7">
        <v>6</v>
      </c>
      <c r="J19" s="33">
        <v>0.20986817655160356</v>
      </c>
      <c r="K19" s="43">
        <v>0.21078980304327782</v>
      </c>
      <c r="L19" s="35">
        <v>0.21265755488115548</v>
      </c>
      <c r="M19" s="36">
        <v>0.21455870191985341</v>
      </c>
      <c r="N19" s="37">
        <v>0.21552207978807</v>
      </c>
    </row>
    <row r="20" spans="1:14" ht="13" x14ac:dyDescent="0.3">
      <c r="A20" s="7">
        <v>6.5</v>
      </c>
      <c r="B20" s="94">
        <f t="shared" si="0"/>
        <v>0.54005774463577261</v>
      </c>
      <c r="C20" s="33">
        <v>0.68207157379271144</v>
      </c>
      <c r="D20" s="34">
        <v>0.71361131238609665</v>
      </c>
      <c r="E20" s="35">
        <v>0.77752918503422463</v>
      </c>
      <c r="F20" s="36">
        <v>0.84258990233109077</v>
      </c>
      <c r="G20" s="37">
        <v>0.87555844913903424</v>
      </c>
      <c r="I20" s="7">
        <v>6.5</v>
      </c>
      <c r="J20" s="33">
        <v>0.22735719126423715</v>
      </c>
      <c r="K20" s="43">
        <v>0.22835561996355094</v>
      </c>
      <c r="L20" s="35">
        <v>0.23037901778791839</v>
      </c>
      <c r="M20" s="36">
        <v>0.23243859374650783</v>
      </c>
      <c r="N20" s="37">
        <v>0.23348225310374246</v>
      </c>
    </row>
    <row r="21" spans="1:14" ht="13" x14ac:dyDescent="0.3">
      <c r="A21" s="7">
        <v>7</v>
      </c>
      <c r="B21" s="94">
        <f t="shared" si="0"/>
        <v>0.58160064806929357</v>
      </c>
      <c r="C21" s="33">
        <v>0.73453861793061237</v>
      </c>
      <c r="D21" s="34">
        <v>0.76850449026195022</v>
      </c>
      <c r="E21" s="35">
        <v>0.83733912234454966</v>
      </c>
      <c r="F21" s="36">
        <v>0.90740451020271329</v>
      </c>
      <c r="G21" s="37">
        <v>0.94290909907280607</v>
      </c>
      <c r="I21" s="7">
        <v>7</v>
      </c>
      <c r="J21" s="33">
        <v>0.24484620597687079</v>
      </c>
      <c r="K21" s="43">
        <v>0.24592143688382412</v>
      </c>
      <c r="L21" s="35">
        <v>0.24810048069468135</v>
      </c>
      <c r="M21" s="36">
        <v>0.25031848557316227</v>
      </c>
      <c r="N21" s="37">
        <v>0.251442426419415</v>
      </c>
    </row>
    <row r="22" spans="1:14" ht="13" x14ac:dyDescent="0.3">
      <c r="A22" s="7">
        <v>7.5</v>
      </c>
      <c r="B22" s="94">
        <f t="shared" si="0"/>
        <v>0.62314355150281453</v>
      </c>
      <c r="C22" s="33">
        <v>0.78700566206851319</v>
      </c>
      <c r="D22" s="34">
        <v>0.8233976681378038</v>
      </c>
      <c r="E22" s="35">
        <v>0.89714905965487446</v>
      </c>
      <c r="F22" s="36">
        <v>0.97221911807433559</v>
      </c>
      <c r="G22" s="37">
        <v>1.0102597490065779</v>
      </c>
      <c r="I22" s="7">
        <v>7.5</v>
      </c>
      <c r="J22" s="33">
        <v>0.26233522068950438</v>
      </c>
      <c r="K22" s="43">
        <v>0.26348725380409721</v>
      </c>
      <c r="L22" s="35">
        <v>0.26582194360144429</v>
      </c>
      <c r="M22" s="36">
        <v>0.26819837739981672</v>
      </c>
      <c r="N22" s="37">
        <v>0.26940259973508746</v>
      </c>
    </row>
    <row r="23" spans="1:14" ht="13" x14ac:dyDescent="0.3">
      <c r="A23" s="7">
        <v>8</v>
      </c>
      <c r="B23" s="94">
        <f t="shared" si="0"/>
        <v>0.66468645493633549</v>
      </c>
      <c r="C23" s="33">
        <v>0.83947270620641401</v>
      </c>
      <c r="D23" s="34">
        <v>0.87829084601365748</v>
      </c>
      <c r="E23" s="35">
        <v>0.95695899696519948</v>
      </c>
      <c r="F23" s="36">
        <v>1.0370337259459579</v>
      </c>
      <c r="G23" s="37">
        <v>1.0776103989403498</v>
      </c>
      <c r="I23" s="7">
        <v>8</v>
      </c>
      <c r="J23" s="33">
        <v>0.27982423540213802</v>
      </c>
      <c r="K23" s="43">
        <v>0.28105307072437041</v>
      </c>
      <c r="L23" s="35">
        <v>0.28354340650820725</v>
      </c>
      <c r="M23" s="36">
        <v>0.28607826922647117</v>
      </c>
      <c r="N23" s="37">
        <v>0.28736277305075997</v>
      </c>
    </row>
    <row r="24" spans="1:14" ht="13" x14ac:dyDescent="0.3">
      <c r="A24" s="7">
        <v>8.5</v>
      </c>
      <c r="B24" s="94">
        <f t="shared" si="0"/>
        <v>0.70622935836985645</v>
      </c>
      <c r="C24" s="33">
        <v>0.89193975034431483</v>
      </c>
      <c r="D24" s="34">
        <v>0.93318402388951105</v>
      </c>
      <c r="E24" s="35">
        <v>1.0167689342755246</v>
      </c>
      <c r="F24" s="36">
        <v>1.1018483338175802</v>
      </c>
      <c r="G24" s="37">
        <v>1.1449610488741218</v>
      </c>
      <c r="I24" s="7">
        <v>8.5</v>
      </c>
      <c r="J24" s="33">
        <v>0.29731325011477167</v>
      </c>
      <c r="K24" s="43">
        <v>0.29861888764464356</v>
      </c>
      <c r="L24" s="35">
        <v>0.30126486941497022</v>
      </c>
      <c r="M24" s="36">
        <v>0.30395816105312562</v>
      </c>
      <c r="N24" s="37">
        <v>0.30532294636643248</v>
      </c>
    </row>
    <row r="25" spans="1:14" ht="13" x14ac:dyDescent="0.3">
      <c r="A25" s="7">
        <v>9</v>
      </c>
      <c r="B25" s="94">
        <f t="shared" si="0"/>
        <v>0.74777226180337741</v>
      </c>
      <c r="C25" s="33">
        <v>0.94440679448221576</v>
      </c>
      <c r="D25" s="34">
        <v>0.98807720176536462</v>
      </c>
      <c r="E25" s="35">
        <v>1.0765788715858495</v>
      </c>
      <c r="F25" s="36">
        <v>1.1666629416892027</v>
      </c>
      <c r="G25" s="37">
        <v>1.2123116988078935</v>
      </c>
      <c r="I25" s="7">
        <v>9</v>
      </c>
      <c r="J25" s="33">
        <v>0.31480226482740525</v>
      </c>
      <c r="K25" s="43">
        <v>0.31618470456491671</v>
      </c>
      <c r="L25" s="35">
        <v>0.31898633232173318</v>
      </c>
      <c r="M25" s="36">
        <v>0.32183805287978007</v>
      </c>
      <c r="N25" s="37">
        <v>0.32328311968210494</v>
      </c>
    </row>
    <row r="26" spans="1:14" ht="13" x14ac:dyDescent="0.3">
      <c r="A26" s="7">
        <v>9.5</v>
      </c>
      <c r="B26" s="94">
        <f t="shared" si="0"/>
        <v>0.78931516523689838</v>
      </c>
      <c r="C26" s="33">
        <v>0.99687383862011669</v>
      </c>
      <c r="D26" s="34">
        <v>1.0429703796412182</v>
      </c>
      <c r="E26" s="35">
        <v>1.1363888088961744</v>
      </c>
      <c r="F26" s="36">
        <v>1.2314775495608252</v>
      </c>
      <c r="G26" s="37">
        <v>1.2796623487416654</v>
      </c>
      <c r="I26" s="7">
        <v>9.5</v>
      </c>
      <c r="J26" s="33">
        <v>0.3322912795400389</v>
      </c>
      <c r="K26" s="43">
        <v>0.33375052148518985</v>
      </c>
      <c r="L26" s="35">
        <v>0.33670779522849614</v>
      </c>
      <c r="M26" s="36">
        <v>0.33971794470643452</v>
      </c>
      <c r="N26" s="37">
        <v>0.34124329299777745</v>
      </c>
    </row>
    <row r="27" spans="1:14" ht="13" x14ac:dyDescent="0.3">
      <c r="A27" s="7">
        <v>10</v>
      </c>
      <c r="B27" s="94">
        <f t="shared" si="0"/>
        <v>0.83085806867041934</v>
      </c>
      <c r="C27" s="33">
        <v>1.0493408827580175</v>
      </c>
      <c r="D27" s="34">
        <v>1.0978635575170719</v>
      </c>
      <c r="E27" s="35">
        <v>1.1961987462064994</v>
      </c>
      <c r="F27" s="36">
        <v>1.2962921574324475</v>
      </c>
      <c r="G27" s="37">
        <v>1.3470129986754373</v>
      </c>
      <c r="I27" s="7">
        <v>10</v>
      </c>
      <c r="J27" s="33">
        <v>0.34978029425267254</v>
      </c>
      <c r="K27" s="43">
        <v>0.351316338405463</v>
      </c>
      <c r="L27" s="35">
        <v>0.35442925813525905</v>
      </c>
      <c r="M27" s="36">
        <v>0.35759783653308896</v>
      </c>
      <c r="N27" s="37">
        <v>0.3592034663134499</v>
      </c>
    </row>
    <row r="28" spans="1:14" ht="13" x14ac:dyDescent="0.3">
      <c r="A28" s="7">
        <v>10.5</v>
      </c>
      <c r="B28" s="94">
        <f t="shared" si="0"/>
        <v>0.8724009721039403</v>
      </c>
      <c r="C28" s="33">
        <v>1.1018079268959184</v>
      </c>
      <c r="D28" s="34">
        <v>1.1527567353929253</v>
      </c>
      <c r="E28" s="35">
        <v>1.2560086835168243</v>
      </c>
      <c r="F28" s="36">
        <v>1.3611067653040698</v>
      </c>
      <c r="G28" s="37">
        <v>1.414363648609209</v>
      </c>
      <c r="I28" s="7">
        <v>10.5</v>
      </c>
      <c r="J28" s="33">
        <v>0.36726930896530618</v>
      </c>
      <c r="K28" s="43">
        <v>0.36888215532573615</v>
      </c>
      <c r="L28" s="35">
        <v>0.37215072104202201</v>
      </c>
      <c r="M28" s="36">
        <v>0.37547772835974341</v>
      </c>
      <c r="N28" s="37">
        <v>0.37716363962912242</v>
      </c>
    </row>
    <row r="29" spans="1:14" ht="13" x14ac:dyDescent="0.3">
      <c r="A29" s="7">
        <v>11</v>
      </c>
      <c r="B29" s="94">
        <f t="shared" si="0"/>
        <v>0.91394387553746126</v>
      </c>
      <c r="C29" s="33">
        <v>1.1542749710338194</v>
      </c>
      <c r="D29" s="34">
        <v>1.207649913268779</v>
      </c>
      <c r="E29" s="35">
        <v>1.3158186208271494</v>
      </c>
      <c r="F29" s="36">
        <v>1.4259213731756921</v>
      </c>
      <c r="G29" s="37">
        <v>1.481714298542981</v>
      </c>
      <c r="I29" s="7">
        <v>11</v>
      </c>
      <c r="J29" s="33">
        <v>0.38475832367793983</v>
      </c>
      <c r="K29" s="43">
        <v>0.3864479722460093</v>
      </c>
      <c r="L29" s="35">
        <v>0.38987218394878498</v>
      </c>
      <c r="M29" s="36">
        <v>0.39335762018639786</v>
      </c>
      <c r="N29" s="37">
        <v>0.39512381294479498</v>
      </c>
    </row>
    <row r="30" spans="1:14" ht="13" x14ac:dyDescent="0.3">
      <c r="A30" s="7">
        <v>11.5</v>
      </c>
      <c r="B30" s="94">
        <f t="shared" si="0"/>
        <v>0.95548677897098222</v>
      </c>
      <c r="C30" s="33">
        <v>1.2067420151717201</v>
      </c>
      <c r="D30" s="34">
        <v>1.2625430911446325</v>
      </c>
      <c r="E30" s="35">
        <v>1.3756285581374743</v>
      </c>
      <c r="F30" s="36">
        <v>1.4907359810473146</v>
      </c>
      <c r="G30" s="37">
        <v>1.5490649484767529</v>
      </c>
      <c r="I30" s="7">
        <v>11.5</v>
      </c>
      <c r="J30" s="33">
        <v>0.40224733839057347</v>
      </c>
      <c r="K30" s="43">
        <v>0.40401378916628244</v>
      </c>
      <c r="L30" s="35">
        <v>0.40759364685554794</v>
      </c>
      <c r="M30" s="36">
        <v>0.41123751201305236</v>
      </c>
      <c r="N30" s="37">
        <v>0.4130839862604675</v>
      </c>
    </row>
    <row r="31" spans="1:14" ht="13" x14ac:dyDescent="0.3">
      <c r="A31" s="7">
        <v>12</v>
      </c>
      <c r="B31" s="94">
        <f t="shared" si="0"/>
        <v>0.99702968240450329</v>
      </c>
      <c r="C31" s="33">
        <v>1.259209059309621</v>
      </c>
      <c r="D31" s="34">
        <v>1.3174362690204862</v>
      </c>
      <c r="E31" s="35">
        <v>1.4354384954477994</v>
      </c>
      <c r="F31" s="36">
        <v>1.5555505889189369</v>
      </c>
      <c r="G31" s="37">
        <v>1.6164155984105246</v>
      </c>
      <c r="I31" s="7">
        <v>12</v>
      </c>
      <c r="J31" s="33">
        <v>0.41973635310320712</v>
      </c>
      <c r="K31" s="43">
        <v>0.42157960608655565</v>
      </c>
      <c r="L31" s="35">
        <v>0.42531510976231096</v>
      </c>
      <c r="M31" s="36">
        <v>0.42911740383970681</v>
      </c>
      <c r="N31" s="37">
        <v>0.43104415957614001</v>
      </c>
    </row>
    <row r="32" spans="1:14" ht="13" x14ac:dyDescent="0.3">
      <c r="A32" s="7">
        <v>12.5</v>
      </c>
      <c r="B32" s="94">
        <f t="shared" si="0"/>
        <v>1.0385725858380241</v>
      </c>
      <c r="C32" s="33">
        <v>1.3116761034475219</v>
      </c>
      <c r="D32" s="34">
        <v>1.3723294468963398</v>
      </c>
      <c r="E32" s="35">
        <v>1.4952484327581241</v>
      </c>
      <c r="F32" s="36">
        <v>1.6203651967905592</v>
      </c>
      <c r="G32" s="37">
        <v>1.6837662483442966</v>
      </c>
      <c r="I32" s="7">
        <v>12.5</v>
      </c>
      <c r="J32" s="33">
        <v>0.43722536781584065</v>
      </c>
      <c r="K32" s="43">
        <v>0.43914542300682874</v>
      </c>
      <c r="L32" s="35">
        <v>0.44303657266907381</v>
      </c>
      <c r="M32" s="36">
        <v>0.44699729566636121</v>
      </c>
      <c r="N32" s="37">
        <v>0.44900433289181241</v>
      </c>
    </row>
    <row r="33" spans="1:14" ht="13" x14ac:dyDescent="0.3">
      <c r="A33" s="7">
        <v>13</v>
      </c>
      <c r="B33" s="94">
        <f t="shared" si="0"/>
        <v>1.0801154892715452</v>
      </c>
      <c r="C33" s="33">
        <v>1.3641431475854229</v>
      </c>
      <c r="D33" s="34">
        <v>1.4272226247721933</v>
      </c>
      <c r="E33" s="35">
        <v>1.5550583700684493</v>
      </c>
      <c r="F33" s="36">
        <v>1.6851798046621815</v>
      </c>
      <c r="G33" s="37">
        <v>1.7511168982780685</v>
      </c>
      <c r="I33" s="7">
        <v>13</v>
      </c>
      <c r="J33" s="33">
        <v>0.45471438252847429</v>
      </c>
      <c r="K33" s="43">
        <v>0.45671123992710189</v>
      </c>
      <c r="L33" s="35">
        <v>0.46075803557583678</v>
      </c>
      <c r="M33" s="36">
        <v>0.46487718749301565</v>
      </c>
      <c r="N33" s="37">
        <v>0.46696450620748492</v>
      </c>
    </row>
    <row r="34" spans="1:14" ht="13" x14ac:dyDescent="0.3">
      <c r="A34" s="7">
        <v>13.5</v>
      </c>
      <c r="B34" s="94">
        <f t="shared" si="0"/>
        <v>1.1216583927050661</v>
      </c>
      <c r="C34" s="33">
        <v>1.4166101917233236</v>
      </c>
      <c r="D34" s="34">
        <v>1.482115802648047</v>
      </c>
      <c r="E34" s="35">
        <v>1.6148683073787742</v>
      </c>
      <c r="F34" s="36">
        <v>1.7499944125338041</v>
      </c>
      <c r="G34" s="37">
        <v>1.8184675482118402</v>
      </c>
      <c r="I34" s="7">
        <v>13.5</v>
      </c>
      <c r="J34" s="33">
        <v>0.47220339724110794</v>
      </c>
      <c r="K34" s="43">
        <v>0.47427705684737503</v>
      </c>
      <c r="L34" s="35">
        <v>0.47847949848259974</v>
      </c>
      <c r="M34" s="36">
        <v>0.4827570793196701</v>
      </c>
      <c r="N34" s="37">
        <v>0.48492467952315743</v>
      </c>
    </row>
    <row r="35" spans="1:14" ht="13" x14ac:dyDescent="0.3">
      <c r="A35" s="7">
        <v>14</v>
      </c>
      <c r="B35" s="94">
        <f t="shared" si="0"/>
        <v>1.1632012961385871</v>
      </c>
      <c r="C35" s="33">
        <v>1.4690772358612247</v>
      </c>
      <c r="D35" s="34">
        <v>1.5370089805239004</v>
      </c>
      <c r="E35" s="35">
        <v>1.6746782446890993</v>
      </c>
      <c r="F35" s="36">
        <v>1.8148090204054266</v>
      </c>
      <c r="G35" s="37">
        <v>1.8858181981456121</v>
      </c>
      <c r="I35" s="7">
        <v>14</v>
      </c>
      <c r="J35" s="33">
        <v>0.48969241195374158</v>
      </c>
      <c r="K35" s="43">
        <v>0.49184287376764824</v>
      </c>
      <c r="L35" s="35">
        <v>0.4962009613893627</v>
      </c>
      <c r="M35" s="36">
        <v>0.50063697114632455</v>
      </c>
      <c r="N35" s="37">
        <v>0.50288485283883</v>
      </c>
    </row>
    <row r="36" spans="1:14" ht="13" x14ac:dyDescent="0.3">
      <c r="A36" s="7">
        <v>14.5</v>
      </c>
      <c r="B36" s="94">
        <f t="shared" si="0"/>
        <v>1.204744199572108</v>
      </c>
      <c r="C36" s="33">
        <v>1.5215442799991254</v>
      </c>
      <c r="D36" s="34">
        <v>1.5919021583997541</v>
      </c>
      <c r="E36" s="35">
        <v>1.7344881819994242</v>
      </c>
      <c r="F36" s="36">
        <v>1.8796236282770487</v>
      </c>
      <c r="G36" s="37">
        <v>1.9531688480793841</v>
      </c>
      <c r="I36" s="7">
        <v>14.5</v>
      </c>
      <c r="J36" s="33">
        <v>0.50718142666637522</v>
      </c>
      <c r="K36" s="43">
        <v>0.50940869068792138</v>
      </c>
      <c r="L36" s="35">
        <v>0.51392242429612567</v>
      </c>
      <c r="M36" s="36">
        <v>0.51851686297297905</v>
      </c>
      <c r="N36" s="37">
        <v>0.52084502615450246</v>
      </c>
    </row>
    <row r="37" spans="1:14" ht="13" x14ac:dyDescent="0.3">
      <c r="A37" s="7">
        <v>15</v>
      </c>
      <c r="B37" s="94">
        <f t="shared" si="0"/>
        <v>1.2462871030056291</v>
      </c>
      <c r="C37" s="33">
        <v>1.5740113241370264</v>
      </c>
      <c r="D37" s="34">
        <v>1.6467953362756076</v>
      </c>
      <c r="E37" s="35">
        <v>1.7942981193097489</v>
      </c>
      <c r="F37" s="36">
        <v>1.9444382361486712</v>
      </c>
      <c r="G37" s="37">
        <v>2.0205194980131558</v>
      </c>
      <c r="I37" s="7">
        <v>15</v>
      </c>
      <c r="J37" s="33">
        <v>0.52467044137900876</v>
      </c>
      <c r="K37" s="43">
        <v>0.52697450760819442</v>
      </c>
      <c r="L37" s="35">
        <v>0.53164388720288858</v>
      </c>
      <c r="M37" s="36">
        <v>0.53639675479963345</v>
      </c>
      <c r="N37" s="37">
        <v>0.53880519947017491</v>
      </c>
    </row>
    <row r="38" spans="1:14" ht="13" x14ac:dyDescent="0.3">
      <c r="A38" s="7">
        <v>15.5</v>
      </c>
      <c r="B38" s="94">
        <f t="shared" si="0"/>
        <v>1.2878300064391499</v>
      </c>
      <c r="C38" s="33">
        <v>1.6264783682749271</v>
      </c>
      <c r="D38" s="34">
        <v>1.7016885141514613</v>
      </c>
      <c r="E38" s="35">
        <v>1.8541080566200741</v>
      </c>
      <c r="F38" s="36">
        <v>2.0092528440202932</v>
      </c>
      <c r="G38" s="37">
        <v>2.0878701479469277</v>
      </c>
      <c r="I38" s="7">
        <v>15.5</v>
      </c>
      <c r="J38" s="33">
        <v>0.5421594560916424</v>
      </c>
      <c r="K38" s="43">
        <v>0.54454032452846768</v>
      </c>
      <c r="L38" s="35">
        <v>0.5493653501096516</v>
      </c>
      <c r="M38" s="36">
        <v>0.55427664662628795</v>
      </c>
      <c r="N38" s="37">
        <v>0.55676537278584737</v>
      </c>
    </row>
    <row r="39" spans="1:14" ht="13" x14ac:dyDescent="0.3">
      <c r="A39" s="7">
        <v>16</v>
      </c>
      <c r="B39" s="94">
        <f t="shared" si="0"/>
        <v>1.329372909872671</v>
      </c>
      <c r="C39" s="33">
        <v>1.678945412412828</v>
      </c>
      <c r="D39" s="34">
        <v>1.756581692027315</v>
      </c>
      <c r="E39" s="35">
        <v>1.913917993930399</v>
      </c>
      <c r="F39" s="36">
        <v>2.0740674518919158</v>
      </c>
      <c r="G39" s="37">
        <v>2.1552207978806996</v>
      </c>
      <c r="I39" s="7">
        <v>16</v>
      </c>
      <c r="J39" s="33">
        <v>0.55964847080427604</v>
      </c>
      <c r="K39" s="43">
        <v>0.56210614144874083</v>
      </c>
      <c r="L39" s="35">
        <v>0.5670868130164145</v>
      </c>
      <c r="M39" s="36">
        <v>0.57215653845294234</v>
      </c>
      <c r="N39" s="37">
        <v>0.57472554610151994</v>
      </c>
    </row>
    <row r="40" spans="1:14" ht="13" x14ac:dyDescent="0.3">
      <c r="A40" s="7">
        <v>16.5</v>
      </c>
      <c r="B40" s="94">
        <f t="shared" si="0"/>
        <v>1.3709158133061921</v>
      </c>
      <c r="C40" s="33">
        <v>1.731412456550729</v>
      </c>
      <c r="D40" s="34">
        <v>1.8114748699031684</v>
      </c>
      <c r="E40" s="35">
        <v>1.9737279312407241</v>
      </c>
      <c r="F40" s="36">
        <v>2.1388820597635383</v>
      </c>
      <c r="G40" s="37">
        <v>2.2225714478144716</v>
      </c>
      <c r="I40" s="7">
        <v>16.5</v>
      </c>
      <c r="J40" s="33">
        <v>0.57713748551690969</v>
      </c>
      <c r="K40" s="43">
        <v>0.57967195836901397</v>
      </c>
      <c r="L40" s="35">
        <v>0.58480827592317752</v>
      </c>
      <c r="M40" s="36">
        <v>0.59003643027959685</v>
      </c>
      <c r="N40" s="37">
        <v>0.59268571941719239</v>
      </c>
    </row>
    <row r="41" spans="1:14" ht="13" x14ac:dyDescent="0.3">
      <c r="A41" s="7">
        <v>17</v>
      </c>
      <c r="B41" s="94">
        <f t="shared" si="0"/>
        <v>1.4124587167397129</v>
      </c>
      <c r="C41" s="33">
        <v>1.7838795006886297</v>
      </c>
      <c r="D41" s="34">
        <v>1.8663680477790221</v>
      </c>
      <c r="E41" s="35">
        <v>2.0335378685510492</v>
      </c>
      <c r="F41" s="36">
        <v>2.2036966676351604</v>
      </c>
      <c r="G41" s="37">
        <v>2.2899220977482435</v>
      </c>
      <c r="I41" s="7">
        <v>17</v>
      </c>
      <c r="J41" s="33">
        <v>0.59462650022954333</v>
      </c>
      <c r="K41" s="43">
        <v>0.59723777528928712</v>
      </c>
      <c r="L41" s="35">
        <v>0.60252973882994043</v>
      </c>
      <c r="M41" s="36">
        <v>0.60791632210625124</v>
      </c>
      <c r="N41" s="37">
        <v>0.61064589273286496</v>
      </c>
    </row>
    <row r="42" spans="1:14" ht="13" x14ac:dyDescent="0.3">
      <c r="A42" s="7">
        <v>17.5</v>
      </c>
      <c r="B42" s="94">
        <f t="shared" si="0"/>
        <v>1.454001620173234</v>
      </c>
      <c r="C42" s="33">
        <v>1.8363465448265308</v>
      </c>
      <c r="D42" s="34">
        <v>1.9212612256548756</v>
      </c>
      <c r="E42" s="35">
        <v>2.0933478058613737</v>
      </c>
      <c r="F42" s="36">
        <v>2.2685112755067829</v>
      </c>
      <c r="G42" s="37">
        <v>2.357272747682015</v>
      </c>
      <c r="I42" s="7">
        <v>17.5</v>
      </c>
      <c r="J42" s="33">
        <v>0.61211551494217686</v>
      </c>
      <c r="K42" s="43">
        <v>0.61480359220956016</v>
      </c>
      <c r="L42" s="35">
        <v>0.62025120173670334</v>
      </c>
      <c r="M42" s="36">
        <v>0.62579621393290563</v>
      </c>
      <c r="N42" s="37">
        <v>0.62860606604853742</v>
      </c>
    </row>
    <row r="43" spans="1:14" ht="13" x14ac:dyDescent="0.3">
      <c r="A43" s="7">
        <v>18</v>
      </c>
      <c r="B43" s="94">
        <f t="shared" si="0"/>
        <v>1.4955445236067548</v>
      </c>
      <c r="C43" s="33">
        <v>1.8888135889644315</v>
      </c>
      <c r="D43" s="34">
        <v>1.9761544035307292</v>
      </c>
      <c r="E43" s="35">
        <v>2.1531577431716991</v>
      </c>
      <c r="F43" s="36">
        <v>2.3333258833784054</v>
      </c>
      <c r="G43" s="37">
        <v>2.4246233976157869</v>
      </c>
      <c r="H43" s="2"/>
      <c r="I43" s="7">
        <v>18</v>
      </c>
      <c r="J43" s="33">
        <v>0.62960452965481051</v>
      </c>
      <c r="K43" s="43">
        <v>0.63236940912983342</v>
      </c>
      <c r="L43" s="35">
        <v>0.63797266464346636</v>
      </c>
      <c r="M43" s="36">
        <v>0.64367610575956014</v>
      </c>
      <c r="N43" s="37">
        <v>0.64656623936420987</v>
      </c>
    </row>
    <row r="44" spans="1:14" ht="13" x14ac:dyDescent="0.3">
      <c r="A44" s="7">
        <v>18.5</v>
      </c>
      <c r="B44" s="94">
        <f t="shared" si="0"/>
        <v>1.5370874270402759</v>
      </c>
      <c r="C44" s="33">
        <v>1.9412806331023325</v>
      </c>
      <c r="D44" s="34">
        <v>2.0310475814065829</v>
      </c>
      <c r="E44" s="35">
        <v>2.212967680482024</v>
      </c>
      <c r="F44" s="36">
        <v>2.3981404912500279</v>
      </c>
      <c r="G44" s="37">
        <v>2.4919740475495589</v>
      </c>
      <c r="H44" s="2"/>
      <c r="I44" s="7">
        <v>18.5</v>
      </c>
      <c r="J44" s="33">
        <v>0.64709354436744415</v>
      </c>
      <c r="K44" s="43">
        <v>0.64993522605010656</v>
      </c>
      <c r="L44" s="35">
        <v>0.65569412755022927</v>
      </c>
      <c r="M44" s="36">
        <v>0.66155599758621464</v>
      </c>
      <c r="N44" s="37">
        <v>0.66452641267988244</v>
      </c>
    </row>
    <row r="45" spans="1:14" ht="13" x14ac:dyDescent="0.3">
      <c r="A45" s="7">
        <v>19</v>
      </c>
      <c r="B45" s="94">
        <f t="shared" si="0"/>
        <v>1.5786303304737968</v>
      </c>
      <c r="C45" s="33">
        <v>1.9937476772402334</v>
      </c>
      <c r="D45" s="34">
        <v>2.0859407592824364</v>
      </c>
      <c r="E45" s="35">
        <v>2.2727776177923489</v>
      </c>
      <c r="F45" s="36">
        <v>2.4629550991216504</v>
      </c>
      <c r="G45" s="37">
        <v>2.5593246974833308</v>
      </c>
      <c r="H45" s="2"/>
      <c r="I45" s="7">
        <v>19</v>
      </c>
      <c r="J45" s="33">
        <v>0.66458255908007779</v>
      </c>
      <c r="K45" s="43">
        <v>0.66750104297037971</v>
      </c>
      <c r="L45" s="35">
        <v>0.67341559045699229</v>
      </c>
      <c r="M45" s="36">
        <v>0.67943588941286903</v>
      </c>
      <c r="N45" s="37">
        <v>0.6824865859955549</v>
      </c>
    </row>
    <row r="46" spans="1:14" ht="13" x14ac:dyDescent="0.3">
      <c r="A46" s="7">
        <v>19.5</v>
      </c>
      <c r="B46" s="94">
        <f t="shared" si="0"/>
        <v>1.6201732339073178</v>
      </c>
      <c r="C46" s="33">
        <v>2.0462147213781341</v>
      </c>
      <c r="D46" s="34">
        <v>2.1408339371582898</v>
      </c>
      <c r="E46" s="35">
        <v>2.3325875551026738</v>
      </c>
      <c r="F46" s="36">
        <v>2.5277697069932725</v>
      </c>
      <c r="G46" s="37">
        <v>2.6266753474171027</v>
      </c>
      <c r="H46" s="2"/>
      <c r="I46" s="7">
        <v>19.5</v>
      </c>
      <c r="J46" s="33">
        <v>0.68207157379271144</v>
      </c>
      <c r="K46" s="43">
        <v>0.68506685989065286</v>
      </c>
      <c r="L46" s="35">
        <v>0.69113705336375519</v>
      </c>
      <c r="M46" s="36">
        <v>0.69731578123952354</v>
      </c>
      <c r="N46" s="37">
        <v>0.70044675931122746</v>
      </c>
    </row>
    <row r="47" spans="1:14" ht="13" x14ac:dyDescent="0.3">
      <c r="A47" s="7">
        <v>20</v>
      </c>
      <c r="B47" s="94">
        <f t="shared" si="0"/>
        <v>1.6617161373408387</v>
      </c>
      <c r="C47" s="33">
        <v>2.098681765516035</v>
      </c>
      <c r="D47" s="34">
        <v>2.1957271150341438</v>
      </c>
      <c r="E47" s="35">
        <v>2.3923974924129987</v>
      </c>
      <c r="F47" s="36">
        <v>2.592584314864895</v>
      </c>
      <c r="G47" s="37">
        <v>2.6940259973508747</v>
      </c>
      <c r="H47" s="2"/>
      <c r="I47" s="7">
        <v>20</v>
      </c>
      <c r="J47" s="33">
        <v>0.69956058850534508</v>
      </c>
      <c r="K47" s="43">
        <v>0.702632676810926</v>
      </c>
      <c r="L47" s="35">
        <v>0.7088585162705181</v>
      </c>
      <c r="M47" s="36">
        <v>0.71519567306617793</v>
      </c>
      <c r="N47" s="37">
        <v>0.71840693262689981</v>
      </c>
    </row>
    <row r="48" spans="1:14" ht="13" x14ac:dyDescent="0.3">
      <c r="A48" s="7">
        <v>20.5</v>
      </c>
      <c r="B48" s="94">
        <f t="shared" si="0"/>
        <v>1.7032590407743597</v>
      </c>
      <c r="C48" s="33">
        <v>2.151148809653936</v>
      </c>
      <c r="D48" s="34">
        <v>2.2506202929099972</v>
      </c>
      <c r="E48" s="35">
        <v>2.4522074297233236</v>
      </c>
      <c r="F48" s="36">
        <v>2.6573989227365171</v>
      </c>
      <c r="G48" s="37">
        <v>2.7613766472846462</v>
      </c>
      <c r="H48" s="2"/>
      <c r="I48" s="7">
        <v>20.5</v>
      </c>
      <c r="J48" s="33">
        <v>0.71704960321797873</v>
      </c>
      <c r="K48" s="43">
        <v>0.72019849373119915</v>
      </c>
      <c r="L48" s="35">
        <v>0.72657997917728112</v>
      </c>
      <c r="M48" s="36">
        <v>0.73307556489283243</v>
      </c>
      <c r="N48" s="37">
        <v>0.73636710594257249</v>
      </c>
    </row>
    <row r="49" spans="1:14" ht="13" x14ac:dyDescent="0.3">
      <c r="A49" s="7">
        <v>21</v>
      </c>
      <c r="B49" s="94">
        <f t="shared" si="0"/>
        <v>1.7448019442078806</v>
      </c>
      <c r="C49" s="33">
        <v>2.2036158537918369</v>
      </c>
      <c r="D49" s="34">
        <v>2.3055134707858507</v>
      </c>
      <c r="E49" s="35">
        <v>2.5120173670336485</v>
      </c>
      <c r="F49" s="36">
        <v>2.7222135306081396</v>
      </c>
      <c r="G49" s="37">
        <v>2.8287272972184181</v>
      </c>
      <c r="H49" s="2"/>
      <c r="I49" s="7">
        <v>21</v>
      </c>
      <c r="J49" s="33">
        <v>0.73453861793061237</v>
      </c>
      <c r="K49" s="43">
        <v>0.7377643106514723</v>
      </c>
      <c r="L49" s="35">
        <v>0.74430144208404403</v>
      </c>
      <c r="M49" s="36">
        <v>0.75095545671948682</v>
      </c>
      <c r="N49" s="37">
        <v>0.75432727925824483</v>
      </c>
    </row>
    <row r="50" spans="1:14" ht="13" x14ac:dyDescent="0.3">
      <c r="A50" s="7">
        <v>21.5</v>
      </c>
      <c r="B50" s="94">
        <f t="shared" si="0"/>
        <v>1.7863448476414017</v>
      </c>
      <c r="C50" s="33">
        <v>2.2560828979297378</v>
      </c>
      <c r="D50" s="34">
        <v>2.3604066486617046</v>
      </c>
      <c r="E50" s="35">
        <v>2.5718273043439739</v>
      </c>
      <c r="F50" s="36">
        <v>2.7870281384797622</v>
      </c>
      <c r="G50" s="37">
        <v>2.89607794715219</v>
      </c>
      <c r="H50" s="2"/>
      <c r="I50" s="7">
        <v>21.5</v>
      </c>
      <c r="J50" s="33">
        <v>0.7520276326432459</v>
      </c>
      <c r="K50" s="43">
        <v>0.75533012757174534</v>
      </c>
      <c r="L50" s="35">
        <v>0.76202290499080694</v>
      </c>
      <c r="M50" s="36">
        <v>0.76883534854614122</v>
      </c>
      <c r="N50" s="37">
        <v>0.77228745257391729</v>
      </c>
    </row>
    <row r="51" spans="1:14" ht="13" x14ac:dyDescent="0.3">
      <c r="A51" s="7">
        <v>22</v>
      </c>
      <c r="B51" s="94">
        <f t="shared" si="0"/>
        <v>1.8278877510749225</v>
      </c>
      <c r="C51" s="33">
        <v>2.3085499420676387</v>
      </c>
      <c r="D51" s="34">
        <v>2.415299826537558</v>
      </c>
      <c r="E51" s="35">
        <v>2.6316372416542988</v>
      </c>
      <c r="F51" s="36">
        <v>2.8518427463513842</v>
      </c>
      <c r="G51" s="37">
        <v>2.963428597085962</v>
      </c>
      <c r="H51" s="2"/>
      <c r="I51" s="7">
        <v>22</v>
      </c>
      <c r="J51" s="33">
        <v>0.76951664735587966</v>
      </c>
      <c r="K51" s="43">
        <v>0.77289594449201859</v>
      </c>
      <c r="L51" s="35">
        <v>0.77974436789756996</v>
      </c>
      <c r="M51" s="36">
        <v>0.78671524037279572</v>
      </c>
      <c r="N51" s="37">
        <v>0.79024762588958997</v>
      </c>
    </row>
    <row r="52" spans="1:14" ht="13" x14ac:dyDescent="0.3">
      <c r="A52" s="7">
        <v>22.5</v>
      </c>
      <c r="B52" s="94">
        <f t="shared" si="0"/>
        <v>1.8694306545084436</v>
      </c>
      <c r="C52" s="33">
        <v>2.3610169862055397</v>
      </c>
      <c r="D52" s="34">
        <v>2.4701930044134115</v>
      </c>
      <c r="E52" s="35">
        <v>2.6914471789646237</v>
      </c>
      <c r="F52" s="36">
        <v>2.9166573542230068</v>
      </c>
      <c r="G52" s="37">
        <v>3.0307792470197339</v>
      </c>
      <c r="H52" s="2"/>
      <c r="I52" s="7">
        <v>22.5</v>
      </c>
      <c r="J52" s="33">
        <v>0.78700566206851319</v>
      </c>
      <c r="K52" s="43">
        <v>0.79046176141229174</v>
      </c>
      <c r="L52" s="35">
        <v>0.79746583080433286</v>
      </c>
      <c r="M52" s="36">
        <v>0.80459513219945011</v>
      </c>
      <c r="N52" s="37">
        <v>0.80820779920526231</v>
      </c>
    </row>
    <row r="53" spans="1:14" ht="13" x14ac:dyDescent="0.3">
      <c r="A53" s="7">
        <v>23</v>
      </c>
      <c r="B53" s="94">
        <f t="shared" si="0"/>
        <v>1.9109735579419644</v>
      </c>
      <c r="C53" s="33">
        <v>2.4134840303434402</v>
      </c>
      <c r="D53" s="34">
        <v>2.525086182289265</v>
      </c>
      <c r="E53" s="35">
        <v>2.7512571162749486</v>
      </c>
      <c r="F53" s="36">
        <v>2.9814719620946293</v>
      </c>
      <c r="G53" s="37">
        <v>3.0981298969535058</v>
      </c>
      <c r="H53" s="2"/>
      <c r="I53" s="7">
        <v>23</v>
      </c>
      <c r="J53" s="33">
        <v>0.80449467678114694</v>
      </c>
      <c r="K53" s="43">
        <v>0.80802757833256489</v>
      </c>
      <c r="L53" s="35">
        <v>0.81518729371109588</v>
      </c>
      <c r="M53" s="36">
        <v>0.82247502402610473</v>
      </c>
      <c r="N53" s="37">
        <v>0.82616797252093499</v>
      </c>
    </row>
    <row r="54" spans="1:14" ht="13" x14ac:dyDescent="0.3">
      <c r="A54" s="7">
        <v>23.5</v>
      </c>
      <c r="B54" s="94">
        <f t="shared" si="0"/>
        <v>1.9525164613754855</v>
      </c>
      <c r="C54" s="33">
        <v>2.4659510744813411</v>
      </c>
      <c r="D54" s="34">
        <v>2.5799793601651189</v>
      </c>
      <c r="E54" s="35">
        <v>2.8110670535852735</v>
      </c>
      <c r="F54" s="36">
        <v>3.0462865699662514</v>
      </c>
      <c r="G54" s="37">
        <v>3.1654805468872773</v>
      </c>
      <c r="H54" s="2"/>
      <c r="I54" s="7">
        <v>23.5</v>
      </c>
      <c r="J54" s="33">
        <v>0.82198369149378048</v>
      </c>
      <c r="K54" s="43">
        <v>0.82559339525283804</v>
      </c>
      <c r="L54" s="35">
        <v>0.83290875661785879</v>
      </c>
      <c r="M54" s="36">
        <v>0.84035491585275912</v>
      </c>
      <c r="N54" s="37">
        <v>0.84412814583660734</v>
      </c>
    </row>
    <row r="55" spans="1:14" ht="13" x14ac:dyDescent="0.3">
      <c r="A55" s="7">
        <v>24</v>
      </c>
      <c r="B55" s="94">
        <f t="shared" si="0"/>
        <v>1.9940593648090066</v>
      </c>
      <c r="C55" s="33">
        <v>2.518418118619242</v>
      </c>
      <c r="D55" s="34">
        <v>2.6348725380409723</v>
      </c>
      <c r="E55" s="35">
        <v>2.8708769908955989</v>
      </c>
      <c r="F55" s="36">
        <v>3.1111011778378739</v>
      </c>
      <c r="G55" s="37">
        <v>3.2328311968210492</v>
      </c>
      <c r="H55" s="2"/>
      <c r="I55" s="7">
        <v>24</v>
      </c>
      <c r="J55" s="33">
        <v>0.83947270620641423</v>
      </c>
      <c r="K55" s="43">
        <v>0.84315921217311129</v>
      </c>
      <c r="L55" s="35">
        <v>0.85063021952462192</v>
      </c>
      <c r="M55" s="36">
        <v>0.85823480767941362</v>
      </c>
      <c r="N55" s="37">
        <v>0.86208831915228001</v>
      </c>
    </row>
    <row r="56" spans="1:14" ht="13" x14ac:dyDescent="0.3">
      <c r="A56" s="7">
        <v>24.5</v>
      </c>
      <c r="B56" s="94">
        <f t="shared" si="0"/>
        <v>2.0356022682425277</v>
      </c>
      <c r="C56" s="33">
        <v>2.570885162757143</v>
      </c>
      <c r="D56" s="34">
        <v>2.6897657159168258</v>
      </c>
      <c r="E56" s="35">
        <v>2.9306869282059238</v>
      </c>
      <c r="F56" s="36">
        <v>3.1759157857094964</v>
      </c>
      <c r="G56" s="37">
        <v>3.3001818467548212</v>
      </c>
      <c r="H56" s="2"/>
      <c r="I56" s="7">
        <v>24.5</v>
      </c>
      <c r="J56" s="33">
        <v>0.85696172091904776</v>
      </c>
      <c r="K56" s="43">
        <v>0.86072502909338433</v>
      </c>
      <c r="L56" s="35">
        <v>0.86835168243138472</v>
      </c>
      <c r="M56" s="36">
        <v>0.87611469950606802</v>
      </c>
      <c r="N56" s="37">
        <v>0.88004849246795236</v>
      </c>
    </row>
    <row r="57" spans="1:14" ht="13" x14ac:dyDescent="0.3">
      <c r="A57" s="7">
        <v>25</v>
      </c>
      <c r="B57" s="94">
        <f t="shared" si="0"/>
        <v>2.0771451716760483</v>
      </c>
      <c r="C57" s="33">
        <v>2.6233522068950439</v>
      </c>
      <c r="D57" s="34">
        <v>2.7446588937926797</v>
      </c>
      <c r="E57" s="35">
        <v>2.9904968655162483</v>
      </c>
      <c r="F57" s="36">
        <v>3.2407303935811185</v>
      </c>
      <c r="G57" s="37">
        <v>3.3675324966885931</v>
      </c>
      <c r="H57" s="2"/>
      <c r="I57" s="7">
        <v>25</v>
      </c>
      <c r="J57" s="33">
        <v>0.8744507356316813</v>
      </c>
      <c r="K57" s="43">
        <v>0.87829084601365748</v>
      </c>
      <c r="L57" s="35">
        <v>0.88607314533814763</v>
      </c>
      <c r="M57" s="36">
        <v>0.89399459133272241</v>
      </c>
      <c r="N57" s="37">
        <v>0.89800866578362482</v>
      </c>
    </row>
    <row r="58" spans="1:14" ht="13" x14ac:dyDescent="0.3">
      <c r="A58" s="7">
        <v>25.5</v>
      </c>
      <c r="B58" s="94">
        <f t="shared" si="0"/>
        <v>2.1186880751095694</v>
      </c>
      <c r="C58" s="33">
        <v>2.6758192510329448</v>
      </c>
      <c r="D58" s="34">
        <v>2.7995520716685331</v>
      </c>
      <c r="E58" s="35">
        <v>3.0503068028265736</v>
      </c>
      <c r="F58" s="36">
        <v>3.305545001452741</v>
      </c>
      <c r="G58" s="37">
        <v>3.434883146622365</v>
      </c>
      <c r="H58" s="2"/>
      <c r="I58" s="7">
        <v>25.5</v>
      </c>
      <c r="J58" s="33">
        <v>0.89193975034431505</v>
      </c>
      <c r="K58" s="43">
        <v>0.89585666293393063</v>
      </c>
      <c r="L58" s="35">
        <v>0.90379460824491065</v>
      </c>
      <c r="M58" s="36">
        <v>0.91187448315937691</v>
      </c>
      <c r="N58" s="37">
        <v>0.91596883909929738</v>
      </c>
    </row>
    <row r="59" spans="1:14" ht="13" x14ac:dyDescent="0.3">
      <c r="A59" s="7">
        <v>26</v>
      </c>
      <c r="B59" s="94">
        <f t="shared" si="0"/>
        <v>2.1602309785430904</v>
      </c>
      <c r="C59" s="33">
        <v>2.7282862951708458</v>
      </c>
      <c r="D59" s="34">
        <v>2.8544452495443866</v>
      </c>
      <c r="E59" s="35">
        <v>3.1101167401368985</v>
      </c>
      <c r="F59" s="36">
        <v>3.3703596093243631</v>
      </c>
      <c r="G59" s="37">
        <v>3.502233796556137</v>
      </c>
      <c r="H59" s="2"/>
      <c r="I59" s="7">
        <v>26</v>
      </c>
      <c r="J59" s="33">
        <v>0.90942876505694858</v>
      </c>
      <c r="K59" s="43">
        <v>0.91342247985420377</v>
      </c>
      <c r="L59" s="35">
        <v>0.92151607115167355</v>
      </c>
      <c r="M59" s="36">
        <v>0.92975437498603131</v>
      </c>
      <c r="N59" s="37">
        <v>0.93392901241496984</v>
      </c>
    </row>
    <row r="60" spans="1:14" ht="13" x14ac:dyDescent="0.3">
      <c r="A60" s="7">
        <v>26.5</v>
      </c>
      <c r="B60" s="94">
        <f t="shared" si="0"/>
        <v>2.2017738819766115</v>
      </c>
      <c r="C60" s="33">
        <v>2.7807533393087462</v>
      </c>
      <c r="D60" s="34">
        <v>2.9093384274202401</v>
      </c>
      <c r="E60" s="35">
        <v>3.1699266774472239</v>
      </c>
      <c r="F60" s="36">
        <v>3.4351742171959856</v>
      </c>
      <c r="G60" s="37">
        <v>3.5695844464899085</v>
      </c>
      <c r="H60" s="2"/>
      <c r="I60" s="7">
        <v>26.5</v>
      </c>
      <c r="J60" s="33">
        <v>0.92691777976958234</v>
      </c>
      <c r="K60" s="43">
        <v>0.93098829677447703</v>
      </c>
      <c r="L60" s="35">
        <v>0.93923753405843668</v>
      </c>
      <c r="M60" s="36">
        <v>0.94763426681268581</v>
      </c>
      <c r="N60" s="37">
        <v>0.95188918573064241</v>
      </c>
    </row>
    <row r="61" spans="1:14" ht="13" x14ac:dyDescent="0.3">
      <c r="A61" s="7">
        <v>27</v>
      </c>
      <c r="B61" s="94">
        <f t="shared" si="0"/>
        <v>2.2433167854101321</v>
      </c>
      <c r="C61" s="33">
        <v>2.8332203834466472</v>
      </c>
      <c r="D61" s="34">
        <v>2.964231605296094</v>
      </c>
      <c r="E61" s="35">
        <v>3.2297366147575484</v>
      </c>
      <c r="F61" s="36">
        <v>3.4999888250676081</v>
      </c>
      <c r="G61" s="37">
        <v>3.6369350964236804</v>
      </c>
      <c r="I61" s="7">
        <v>27</v>
      </c>
      <c r="J61" s="33">
        <v>0.94440679448221587</v>
      </c>
      <c r="K61" s="43">
        <v>0.94855411369475007</v>
      </c>
      <c r="L61" s="35">
        <v>0.95695899696519948</v>
      </c>
      <c r="M61" s="36">
        <v>0.9655141586393402</v>
      </c>
      <c r="N61" s="37">
        <v>0.96984935904631486</v>
      </c>
    </row>
    <row r="62" spans="1:14" ht="13" x14ac:dyDescent="0.3">
      <c r="A62" s="7">
        <v>27.5</v>
      </c>
      <c r="B62" s="94">
        <f t="shared" si="0"/>
        <v>2.2848596888436532</v>
      </c>
      <c r="C62" s="33">
        <v>2.8856874275845481</v>
      </c>
      <c r="D62" s="34">
        <v>3.0191247831719474</v>
      </c>
      <c r="E62" s="35">
        <v>3.2895465520678733</v>
      </c>
      <c r="F62" s="36">
        <v>3.5648034329392306</v>
      </c>
      <c r="G62" s="37">
        <v>3.7042857463574523</v>
      </c>
      <c r="I62" s="7">
        <v>27.5</v>
      </c>
      <c r="J62" s="33">
        <v>0.9618958091948494</v>
      </c>
      <c r="K62" s="43">
        <v>0.96611993061502321</v>
      </c>
      <c r="L62" s="35">
        <v>0.97468045987196239</v>
      </c>
      <c r="M62" s="36">
        <v>0.9833940504659946</v>
      </c>
      <c r="N62" s="37">
        <v>0.98780953236198732</v>
      </c>
    </row>
    <row r="63" spans="1:14" ht="13" x14ac:dyDescent="0.3">
      <c r="A63" s="7">
        <v>28</v>
      </c>
      <c r="B63" s="94">
        <f t="shared" si="0"/>
        <v>2.3264025922771743</v>
      </c>
      <c r="C63" s="33">
        <v>2.9381544717224495</v>
      </c>
      <c r="D63" s="34">
        <v>3.0740179610478009</v>
      </c>
      <c r="E63" s="35">
        <v>3.3493564893781986</v>
      </c>
      <c r="F63" s="36">
        <v>3.6296180408108532</v>
      </c>
      <c r="G63" s="37">
        <v>3.7716363962912243</v>
      </c>
      <c r="I63" s="7">
        <v>28</v>
      </c>
      <c r="J63" s="33">
        <v>0.97938482390748316</v>
      </c>
      <c r="K63" s="43">
        <v>0.98368574753529647</v>
      </c>
      <c r="L63" s="35">
        <v>0.99240192277872541</v>
      </c>
      <c r="M63" s="36">
        <v>1.0012739422926491</v>
      </c>
      <c r="N63" s="37">
        <v>1.00576970567766</v>
      </c>
    </row>
    <row r="64" spans="1:14" ht="13" x14ac:dyDescent="0.3">
      <c r="A64" s="7">
        <v>28.5</v>
      </c>
      <c r="B64" s="94">
        <f t="shared" si="0"/>
        <v>2.3679454957106953</v>
      </c>
      <c r="C64" s="33">
        <v>2.9906215158603495</v>
      </c>
      <c r="D64" s="34">
        <v>3.1289111389236548</v>
      </c>
      <c r="E64" s="35">
        <v>3.4091664266885231</v>
      </c>
      <c r="F64" s="36">
        <v>3.6944326486824748</v>
      </c>
      <c r="G64" s="37">
        <v>3.8389870462249962</v>
      </c>
      <c r="I64" s="7">
        <v>28.5</v>
      </c>
      <c r="J64" s="33">
        <v>0.99687383862011669</v>
      </c>
      <c r="K64" s="43">
        <v>1.0012515644555695</v>
      </c>
      <c r="L64" s="35">
        <v>1.0101233856854883</v>
      </c>
      <c r="M64" s="36">
        <v>1.0191538341193036</v>
      </c>
      <c r="N64" s="37">
        <v>1.0237298789933322</v>
      </c>
    </row>
    <row r="65" spans="1:14" ht="13" x14ac:dyDescent="0.3">
      <c r="A65" s="7">
        <v>29</v>
      </c>
      <c r="B65" s="94">
        <f t="shared" si="0"/>
        <v>2.409488399144216</v>
      </c>
      <c r="C65" s="33">
        <v>3.0430885599982509</v>
      </c>
      <c r="D65" s="34">
        <v>3.1838043167995083</v>
      </c>
      <c r="E65" s="35">
        <v>3.4689763639988485</v>
      </c>
      <c r="F65" s="36">
        <v>3.7592472565540973</v>
      </c>
      <c r="G65" s="37">
        <v>3.9063376961587681</v>
      </c>
      <c r="I65" s="7">
        <v>29</v>
      </c>
      <c r="J65" s="33">
        <v>1.0143628533327504</v>
      </c>
      <c r="K65" s="43">
        <v>1.0188173813758428</v>
      </c>
      <c r="L65" s="35">
        <v>1.0278448485922513</v>
      </c>
      <c r="M65" s="36">
        <v>1.0370337259459581</v>
      </c>
      <c r="N65" s="37">
        <v>1.0416900523090049</v>
      </c>
    </row>
    <row r="66" spans="1:14" ht="13" x14ac:dyDescent="0.3">
      <c r="A66" s="7">
        <v>29.5</v>
      </c>
      <c r="B66" s="94">
        <f t="shared" si="0"/>
        <v>2.451031302577737</v>
      </c>
      <c r="C66" s="33">
        <v>3.0955556041361518</v>
      </c>
      <c r="D66" s="34">
        <v>3.2386974946753617</v>
      </c>
      <c r="E66" s="35">
        <v>3.5287863013091734</v>
      </c>
      <c r="F66" s="36">
        <v>3.8240618644257198</v>
      </c>
      <c r="G66" s="37">
        <v>3.9736883460925401</v>
      </c>
      <c r="I66" s="7">
        <v>29.5</v>
      </c>
      <c r="J66" s="33">
        <v>1.0318518680453841</v>
      </c>
      <c r="K66" s="43">
        <v>1.0363831982961158</v>
      </c>
      <c r="L66" s="35">
        <v>1.0455663114990144</v>
      </c>
      <c r="M66" s="36">
        <v>1.0549136177726124</v>
      </c>
      <c r="N66" s="37">
        <v>1.0596502256246774</v>
      </c>
    </row>
    <row r="67" spans="1:14" ht="13" x14ac:dyDescent="0.3">
      <c r="A67" s="7">
        <v>30</v>
      </c>
      <c r="B67" s="94">
        <f t="shared" si="0"/>
        <v>2.4925742060112581</v>
      </c>
      <c r="C67" s="33">
        <v>3.1480226482740528</v>
      </c>
      <c r="D67" s="34">
        <v>3.2935906725512152</v>
      </c>
      <c r="E67" s="35">
        <v>3.5885962386194978</v>
      </c>
      <c r="F67" s="36">
        <v>3.8888764722973423</v>
      </c>
      <c r="G67" s="37">
        <v>4.0410389960263116</v>
      </c>
      <c r="I67" s="7">
        <v>30</v>
      </c>
      <c r="J67" s="33">
        <v>1.0493408827580175</v>
      </c>
      <c r="K67" s="43">
        <v>1.0539490152163888</v>
      </c>
      <c r="L67" s="35">
        <v>1.0632877744057772</v>
      </c>
      <c r="M67" s="36">
        <v>1.0727935095992669</v>
      </c>
      <c r="N67" s="37">
        <v>1.0776103989403498</v>
      </c>
    </row>
    <row r="68" spans="1:14" ht="13" x14ac:dyDescent="0.3">
      <c r="A68" s="7">
        <v>30.5</v>
      </c>
      <c r="B68" s="94">
        <f t="shared" si="0"/>
        <v>2.5341171094447792</v>
      </c>
      <c r="C68" s="33">
        <v>3.2004896924119537</v>
      </c>
      <c r="D68" s="34">
        <v>3.3484838504270691</v>
      </c>
      <c r="E68" s="35">
        <v>3.6484061759298232</v>
      </c>
      <c r="F68" s="36">
        <v>3.9536910801689649</v>
      </c>
      <c r="G68" s="37">
        <v>4.1083896459600835</v>
      </c>
      <c r="I68" s="7">
        <v>30.5</v>
      </c>
      <c r="J68" s="33">
        <v>1.0668298974706514</v>
      </c>
      <c r="K68" s="43">
        <v>1.0715148321366621</v>
      </c>
      <c r="L68" s="35">
        <v>1.0810092373125402</v>
      </c>
      <c r="M68" s="36">
        <v>1.0906734014259214</v>
      </c>
      <c r="N68" s="37">
        <v>1.0955705722560223</v>
      </c>
    </row>
    <row r="69" spans="1:14" ht="13" x14ac:dyDescent="0.3">
      <c r="A69" s="7">
        <v>31</v>
      </c>
      <c r="B69" s="94">
        <f t="shared" si="0"/>
        <v>2.5756600128782998</v>
      </c>
      <c r="C69" s="33">
        <v>3.2529567365498542</v>
      </c>
      <c r="D69" s="34">
        <v>3.4033770283029225</v>
      </c>
      <c r="E69" s="35">
        <v>3.7082161132401481</v>
      </c>
      <c r="F69" s="36">
        <v>4.0185056880405865</v>
      </c>
      <c r="G69" s="37">
        <v>4.1757402958938554</v>
      </c>
      <c r="I69" s="7">
        <v>31</v>
      </c>
      <c r="J69" s="33">
        <v>1.0843189121832848</v>
      </c>
      <c r="K69" s="43">
        <v>1.0890806490569354</v>
      </c>
      <c r="L69" s="35">
        <v>1.0987307002193032</v>
      </c>
      <c r="M69" s="36">
        <v>1.1085532932525759</v>
      </c>
      <c r="N69" s="37">
        <v>1.1135307455716947</v>
      </c>
    </row>
    <row r="70" spans="1:14" ht="13" x14ac:dyDescent="0.3">
      <c r="A70" s="7">
        <v>31.5</v>
      </c>
      <c r="B70" s="94">
        <f t="shared" si="0"/>
        <v>2.6172029163118209</v>
      </c>
      <c r="C70" s="33">
        <v>3.3054237806877551</v>
      </c>
      <c r="D70" s="34">
        <v>3.458270206178776</v>
      </c>
      <c r="E70" s="35">
        <v>3.7680260505504735</v>
      </c>
      <c r="F70" s="36">
        <v>4.083320295912209</v>
      </c>
      <c r="G70" s="37">
        <v>4.2430909458276274</v>
      </c>
      <c r="I70" s="7">
        <v>31.5</v>
      </c>
      <c r="J70" s="33">
        <v>1.1018079268959187</v>
      </c>
      <c r="K70" s="43">
        <v>1.1066464659772084</v>
      </c>
      <c r="L70" s="35">
        <v>1.1164521631260662</v>
      </c>
      <c r="M70" s="36">
        <v>1.1264331850792304</v>
      </c>
      <c r="N70" s="37">
        <v>1.1314909188873674</v>
      </c>
    </row>
    <row r="71" spans="1:14" ht="13" x14ac:dyDescent="0.3">
      <c r="A71" s="7">
        <v>32</v>
      </c>
      <c r="B71" s="94">
        <f t="shared" si="0"/>
        <v>2.658745819745342</v>
      </c>
      <c r="C71" s="33">
        <v>3.357890824825656</v>
      </c>
      <c r="D71" s="34">
        <v>3.5131633840546299</v>
      </c>
      <c r="E71" s="35">
        <v>3.8278359878607979</v>
      </c>
      <c r="F71" s="36">
        <v>4.1481349037838315</v>
      </c>
      <c r="G71" s="37">
        <v>4.3104415957613993</v>
      </c>
      <c r="I71" s="7">
        <v>32</v>
      </c>
      <c r="J71" s="33">
        <v>1.1192969416085521</v>
      </c>
      <c r="K71" s="43">
        <v>1.1242122828974817</v>
      </c>
      <c r="L71" s="35">
        <v>1.134173626032829</v>
      </c>
      <c r="M71" s="36">
        <v>1.1443130769058847</v>
      </c>
      <c r="N71" s="37">
        <v>1.1494510922030399</v>
      </c>
    </row>
    <row r="72" spans="1:14" ht="13" x14ac:dyDescent="0.3">
      <c r="A72" s="7">
        <v>32.5</v>
      </c>
      <c r="B72" s="94">
        <f t="shared" si="0"/>
        <v>2.700288723178863</v>
      </c>
      <c r="C72" s="33">
        <v>3.410357868963557</v>
      </c>
      <c r="D72" s="34">
        <v>3.5680565619304834</v>
      </c>
      <c r="E72" s="35">
        <v>3.8876459251711228</v>
      </c>
      <c r="F72" s="36">
        <v>4.2129495116554541</v>
      </c>
      <c r="G72" s="37">
        <v>4.3777922456951712</v>
      </c>
      <c r="I72" s="7">
        <v>32.5</v>
      </c>
      <c r="J72" s="33">
        <v>1.1367859563211857</v>
      </c>
      <c r="K72" s="43">
        <v>1.1417780998177547</v>
      </c>
      <c r="L72" s="35">
        <v>1.151895088939592</v>
      </c>
      <c r="M72" s="36">
        <v>1.1621929687325392</v>
      </c>
      <c r="N72" s="37">
        <v>1.1674112655187123</v>
      </c>
    </row>
    <row r="73" spans="1:14" ht="13" x14ac:dyDescent="0.3">
      <c r="A73" s="7">
        <v>33</v>
      </c>
      <c r="B73" s="94">
        <f t="shared" si="0"/>
        <v>2.7418316266123841</v>
      </c>
      <c r="C73" s="33">
        <v>3.4628249131014579</v>
      </c>
      <c r="D73" s="34">
        <v>3.6229497398063368</v>
      </c>
      <c r="E73" s="35">
        <v>3.9474558624814482</v>
      </c>
      <c r="F73" s="36">
        <v>4.2777641195270766</v>
      </c>
      <c r="G73" s="37">
        <v>4.4451428956289432</v>
      </c>
      <c r="I73" s="7">
        <v>33</v>
      </c>
      <c r="J73" s="33">
        <v>1.1542749710338194</v>
      </c>
      <c r="K73" s="43">
        <v>1.1593439167380279</v>
      </c>
      <c r="L73" s="35">
        <v>1.169616551846355</v>
      </c>
      <c r="M73" s="36">
        <v>1.1800728605591937</v>
      </c>
      <c r="N73" s="37">
        <v>1.1853714388343848</v>
      </c>
    </row>
    <row r="74" spans="1:14" ht="13" x14ac:dyDescent="0.3">
      <c r="A74" s="7">
        <v>33.5</v>
      </c>
      <c r="B74" s="94">
        <f t="shared" ref="B74:B81" si="1">$P$4*A74</f>
        <v>2.7833745300459047</v>
      </c>
      <c r="C74" s="33">
        <v>3.5152919572393584</v>
      </c>
      <c r="D74" s="34">
        <v>3.6778429176821907</v>
      </c>
      <c r="E74" s="35">
        <v>4.0072657997917727</v>
      </c>
      <c r="F74" s="36">
        <v>4.3425787273986982</v>
      </c>
      <c r="G74" s="37">
        <v>4.5124935455627151</v>
      </c>
      <c r="I74" s="7">
        <v>33.5</v>
      </c>
      <c r="J74" s="33">
        <v>1.171763985746453</v>
      </c>
      <c r="K74" s="43">
        <v>1.176909733658301</v>
      </c>
      <c r="L74" s="35">
        <v>1.1873380147531178</v>
      </c>
      <c r="M74" s="36">
        <v>1.197952752385848</v>
      </c>
      <c r="N74" s="37">
        <v>1.2033316121500572</v>
      </c>
    </row>
    <row r="75" spans="1:14" ht="13" x14ac:dyDescent="0.3">
      <c r="A75" s="7">
        <v>34</v>
      </c>
      <c r="B75" s="94">
        <f t="shared" si="1"/>
        <v>2.8249174334794258</v>
      </c>
      <c r="C75" s="33">
        <v>3.5677590013772593</v>
      </c>
      <c r="D75" s="34">
        <v>3.7327360955580442</v>
      </c>
      <c r="E75" s="35">
        <v>4.0670757371020985</v>
      </c>
      <c r="F75" s="36">
        <v>4.4073933352703207</v>
      </c>
      <c r="G75" s="37">
        <v>4.579844195496487</v>
      </c>
      <c r="I75" s="7">
        <v>34</v>
      </c>
      <c r="J75" s="33">
        <v>1.1892530004590867</v>
      </c>
      <c r="K75" s="43">
        <v>1.1944755505785742</v>
      </c>
      <c r="L75" s="35">
        <v>1.2050594776598809</v>
      </c>
      <c r="M75" s="36">
        <v>1.2158326442125025</v>
      </c>
      <c r="N75" s="37">
        <v>1.2212917854657299</v>
      </c>
    </row>
    <row r="76" spans="1:14" ht="13" x14ac:dyDescent="0.3">
      <c r="A76" s="7">
        <v>34.5</v>
      </c>
      <c r="B76" s="94">
        <f t="shared" si="1"/>
        <v>2.8664603369129469</v>
      </c>
      <c r="C76" s="33">
        <v>3.6202260455151607</v>
      </c>
      <c r="D76" s="34">
        <v>3.7876292734338977</v>
      </c>
      <c r="E76" s="35">
        <v>4.1268856744124234</v>
      </c>
      <c r="F76" s="36">
        <v>4.4722079431419433</v>
      </c>
      <c r="G76" s="37">
        <v>4.6471948454302581</v>
      </c>
      <c r="I76" s="7">
        <v>34.5</v>
      </c>
      <c r="J76" s="33">
        <v>1.2067420151717203</v>
      </c>
      <c r="K76" s="43">
        <v>1.2120413674988473</v>
      </c>
      <c r="L76" s="35">
        <v>1.2227809405666439</v>
      </c>
      <c r="M76" s="36">
        <v>1.233712536039157</v>
      </c>
      <c r="N76" s="37">
        <v>1.2392519587814024</v>
      </c>
    </row>
    <row r="77" spans="1:14" ht="13" x14ac:dyDescent="0.3">
      <c r="A77" s="7">
        <v>35</v>
      </c>
      <c r="B77" s="94">
        <f t="shared" si="1"/>
        <v>2.908003240346468</v>
      </c>
      <c r="C77" s="33">
        <v>3.6726930896530616</v>
      </c>
      <c r="D77" s="34">
        <v>3.8425224513097511</v>
      </c>
      <c r="E77" s="35">
        <v>4.1866956117227474</v>
      </c>
      <c r="F77" s="36">
        <v>4.5370225510135658</v>
      </c>
      <c r="G77" s="37">
        <v>4.71454549536403</v>
      </c>
      <c r="I77" s="7">
        <v>35</v>
      </c>
      <c r="J77" s="33">
        <v>1.2242310298843537</v>
      </c>
      <c r="K77" s="43">
        <v>1.2296071844191203</v>
      </c>
      <c r="L77" s="35">
        <v>1.2405024034734067</v>
      </c>
      <c r="M77" s="36">
        <v>1.2515924278658113</v>
      </c>
      <c r="N77" s="37">
        <v>1.2572121320970748</v>
      </c>
    </row>
    <row r="78" spans="1:14" ht="13" x14ac:dyDescent="0.3">
      <c r="A78" s="7">
        <v>35.5</v>
      </c>
      <c r="B78" s="94">
        <f t="shared" si="1"/>
        <v>2.9495461437799886</v>
      </c>
      <c r="C78" s="33">
        <v>3.7251601337909626</v>
      </c>
      <c r="D78" s="34">
        <v>3.897415629185605</v>
      </c>
      <c r="E78" s="35">
        <v>4.2465055490330732</v>
      </c>
      <c r="F78" s="36">
        <v>4.6018371588851883</v>
      </c>
      <c r="G78" s="37">
        <v>4.7818961452978019</v>
      </c>
      <c r="I78" s="7">
        <v>35.5</v>
      </c>
      <c r="J78" s="33">
        <v>1.2417200445969876</v>
      </c>
      <c r="K78" s="43">
        <v>1.2471730013393936</v>
      </c>
      <c r="L78" s="35">
        <v>1.2582238663801697</v>
      </c>
      <c r="M78" s="36">
        <v>1.269472319692466</v>
      </c>
      <c r="N78" s="37">
        <v>1.2751723054127473</v>
      </c>
    </row>
    <row r="79" spans="1:14" ht="13" x14ac:dyDescent="0.3">
      <c r="A79" s="7">
        <v>36</v>
      </c>
      <c r="B79" s="94">
        <f t="shared" si="1"/>
        <v>2.9910890472135097</v>
      </c>
      <c r="C79" s="33">
        <v>3.777627177928863</v>
      </c>
      <c r="D79" s="34">
        <v>3.9523088070614585</v>
      </c>
      <c r="E79" s="35">
        <v>4.3063154863433981</v>
      </c>
      <c r="F79" s="36">
        <v>4.6666517667568108</v>
      </c>
      <c r="G79" s="37">
        <v>4.8492467952315739</v>
      </c>
      <c r="I79" s="7">
        <v>36</v>
      </c>
      <c r="J79" s="33">
        <v>1.259209059309621</v>
      </c>
      <c r="K79" s="43">
        <v>1.2647388182596668</v>
      </c>
      <c r="L79" s="35">
        <v>1.2759453292869327</v>
      </c>
      <c r="M79" s="36">
        <v>1.2873522115191203</v>
      </c>
      <c r="N79" s="37">
        <v>1.2931324787284197</v>
      </c>
    </row>
    <row r="80" spans="1:14" ht="13" x14ac:dyDescent="0.3">
      <c r="A80" s="7">
        <v>36.5</v>
      </c>
      <c r="B80" s="94">
        <f t="shared" si="1"/>
        <v>3.0326319506470307</v>
      </c>
      <c r="C80" s="33">
        <v>3.830094222066764</v>
      </c>
      <c r="D80" s="34">
        <v>4.0072019849373124</v>
      </c>
      <c r="E80" s="35">
        <v>4.366125423653723</v>
      </c>
      <c r="F80" s="36">
        <v>4.7314663746284333</v>
      </c>
      <c r="G80" s="37">
        <v>4.9165974451653458</v>
      </c>
      <c r="I80" s="7">
        <v>36.5</v>
      </c>
      <c r="J80" s="33">
        <v>1.2766980740222549</v>
      </c>
      <c r="K80" s="43">
        <v>1.2823046351799401</v>
      </c>
      <c r="L80" s="35">
        <v>1.2936667921936957</v>
      </c>
      <c r="M80" s="36">
        <v>1.3052321033457748</v>
      </c>
      <c r="N80" s="37">
        <v>1.3110926520440924</v>
      </c>
    </row>
    <row r="81" spans="1:14" ht="13.5" thickBot="1" x14ac:dyDescent="0.35">
      <c r="A81" s="8">
        <v>37</v>
      </c>
      <c r="B81" s="95">
        <f t="shared" si="1"/>
        <v>3.0741748540805518</v>
      </c>
      <c r="C81" s="38">
        <v>3.8825612662046649</v>
      </c>
      <c r="D81" s="39">
        <v>4.0620951628131658</v>
      </c>
      <c r="E81" s="40">
        <v>4.4259353609640479</v>
      </c>
      <c r="F81" s="41">
        <v>4.7962809825000559</v>
      </c>
      <c r="G81" s="42">
        <v>4.9839480950991177</v>
      </c>
      <c r="I81" s="8">
        <v>37</v>
      </c>
      <c r="J81" s="38">
        <v>1.2941870887348883</v>
      </c>
      <c r="K81" s="44">
        <v>1.2998704521002131</v>
      </c>
      <c r="L81" s="40">
        <v>1.3113882551004585</v>
      </c>
      <c r="M81" s="41">
        <v>1.3231119951724293</v>
      </c>
      <c r="N81" s="42">
        <v>1.3290528253597649</v>
      </c>
    </row>
    <row r="82" spans="1:14" x14ac:dyDescent="0.25">
      <c r="C82" s="5"/>
    </row>
    <row r="83" spans="1:14" x14ac:dyDescent="0.25">
      <c r="C83" s="5"/>
    </row>
    <row r="84" spans="1:14" x14ac:dyDescent="0.25">
      <c r="C84" s="5"/>
    </row>
    <row r="85" spans="1:14" x14ac:dyDescent="0.25">
      <c r="C85" s="5"/>
    </row>
    <row r="86" spans="1:14" x14ac:dyDescent="0.25">
      <c r="C86" s="5"/>
    </row>
    <row r="87" spans="1:14" x14ac:dyDescent="0.25">
      <c r="C87" s="5"/>
    </row>
    <row r="88" spans="1:14" x14ac:dyDescent="0.25">
      <c r="C88" s="5"/>
    </row>
    <row r="89" spans="1:14" x14ac:dyDescent="0.25">
      <c r="C89" s="5"/>
    </row>
    <row r="90" spans="1:14" x14ac:dyDescent="0.25">
      <c r="C90" s="5"/>
    </row>
    <row r="91" spans="1:14" x14ac:dyDescent="0.25">
      <c r="C91" s="5"/>
    </row>
    <row r="92" spans="1:14" x14ac:dyDescent="0.25">
      <c r="C92" s="5"/>
    </row>
    <row r="93" spans="1:14" x14ac:dyDescent="0.25">
      <c r="C93" s="5"/>
    </row>
    <row r="94" spans="1:14" x14ac:dyDescent="0.25">
      <c r="C94" s="5"/>
    </row>
    <row r="95" spans="1:14" x14ac:dyDescent="0.25">
      <c r="C95" s="5"/>
    </row>
    <row r="96" spans="1:14" x14ac:dyDescent="0.25">
      <c r="C96" s="5"/>
    </row>
    <row r="97" spans="3:3" x14ac:dyDescent="0.25">
      <c r="C97" s="5"/>
    </row>
    <row r="98" spans="3:3" x14ac:dyDescent="0.25">
      <c r="C98" s="5"/>
    </row>
    <row r="99" spans="3:3" x14ac:dyDescent="0.25">
      <c r="C99" s="5"/>
    </row>
    <row r="100" spans="3:3" x14ac:dyDescent="0.25">
      <c r="C100" s="5"/>
    </row>
    <row r="101" spans="3:3" x14ac:dyDescent="0.25">
      <c r="C101" s="5"/>
    </row>
    <row r="102" spans="3:3" x14ac:dyDescent="0.25">
      <c r="C102" s="5"/>
    </row>
    <row r="103" spans="3:3" x14ac:dyDescent="0.25">
      <c r="C103" s="5"/>
    </row>
    <row r="104" spans="3:3" x14ac:dyDescent="0.25">
      <c r="C104" s="5"/>
    </row>
    <row r="105" spans="3:3" x14ac:dyDescent="0.25">
      <c r="C105" s="5"/>
    </row>
    <row r="106" spans="3:3" x14ac:dyDescent="0.25">
      <c r="C106" s="5"/>
    </row>
    <row r="107" spans="3:3" x14ac:dyDescent="0.25">
      <c r="C107" s="5"/>
    </row>
    <row r="108" spans="3:3" x14ac:dyDescent="0.25">
      <c r="C108" s="5"/>
    </row>
    <row r="109" spans="3:3" x14ac:dyDescent="0.25">
      <c r="C109" s="5"/>
    </row>
    <row r="110" spans="3:3" x14ac:dyDescent="0.25">
      <c r="C110" s="5"/>
    </row>
    <row r="111" spans="3:3" x14ac:dyDescent="0.25">
      <c r="C111" s="5"/>
    </row>
    <row r="112" spans="3:3" x14ac:dyDescent="0.25">
      <c r="C112" s="5"/>
    </row>
    <row r="113" spans="3:3" x14ac:dyDescent="0.25">
      <c r="C113" s="5"/>
    </row>
    <row r="114" spans="3:3" x14ac:dyDescent="0.25">
      <c r="C114" s="5"/>
    </row>
    <row r="115" spans="3:3" x14ac:dyDescent="0.25">
      <c r="C115" s="5"/>
    </row>
    <row r="116" spans="3:3" x14ac:dyDescent="0.25">
      <c r="C116" s="5"/>
    </row>
    <row r="117" spans="3:3" x14ac:dyDescent="0.25">
      <c r="C117" s="5"/>
    </row>
    <row r="118" spans="3:3" x14ac:dyDescent="0.25">
      <c r="C118" s="5"/>
    </row>
    <row r="119" spans="3:3" x14ac:dyDescent="0.25">
      <c r="C119" s="5"/>
    </row>
    <row r="120" spans="3:3" x14ac:dyDescent="0.25">
      <c r="C120" s="5"/>
    </row>
    <row r="121" spans="3:3" x14ac:dyDescent="0.25">
      <c r="C121" s="5"/>
    </row>
    <row r="122" spans="3:3" x14ac:dyDescent="0.25">
      <c r="C122" s="5"/>
    </row>
    <row r="123" spans="3:3" x14ac:dyDescent="0.25">
      <c r="C123" s="5"/>
    </row>
    <row r="124" spans="3:3" x14ac:dyDescent="0.25">
      <c r="C124" s="5"/>
    </row>
    <row r="125" spans="3:3" x14ac:dyDescent="0.25">
      <c r="C125" s="5"/>
    </row>
    <row r="126" spans="3:3" x14ac:dyDescent="0.25">
      <c r="C126" s="5"/>
    </row>
    <row r="127" spans="3:3" x14ac:dyDescent="0.25">
      <c r="C127" s="5"/>
    </row>
    <row r="128" spans="3:3" x14ac:dyDescent="0.25">
      <c r="C128" s="5"/>
    </row>
    <row r="129" spans="3:3" x14ac:dyDescent="0.25">
      <c r="C129" s="5"/>
    </row>
    <row r="130" spans="3:3" x14ac:dyDescent="0.25">
      <c r="C130" s="5"/>
    </row>
    <row r="131" spans="3:3" x14ac:dyDescent="0.25">
      <c r="C131" s="5"/>
    </row>
    <row r="132" spans="3:3" x14ac:dyDescent="0.25">
      <c r="C132" s="5"/>
    </row>
    <row r="133" spans="3:3" x14ac:dyDescent="0.25">
      <c r="C133" s="5"/>
    </row>
    <row r="134" spans="3:3" x14ac:dyDescent="0.25">
      <c r="C134" s="5"/>
    </row>
    <row r="135" spans="3:3" x14ac:dyDescent="0.25">
      <c r="C135" s="5"/>
    </row>
    <row r="136" spans="3:3" x14ac:dyDescent="0.25">
      <c r="C136" s="5"/>
    </row>
    <row r="137" spans="3:3" x14ac:dyDescent="0.25">
      <c r="C137" s="5"/>
    </row>
    <row r="138" spans="3:3" x14ac:dyDescent="0.25">
      <c r="C138" s="5"/>
    </row>
    <row r="139" spans="3:3" x14ac:dyDescent="0.25">
      <c r="C139" s="5"/>
    </row>
    <row r="140" spans="3:3" x14ac:dyDescent="0.25">
      <c r="C140" s="5"/>
    </row>
    <row r="141" spans="3:3" x14ac:dyDescent="0.25">
      <c r="C141" s="5"/>
    </row>
    <row r="142" spans="3:3" x14ac:dyDescent="0.25">
      <c r="C142" s="5"/>
    </row>
    <row r="143" spans="3:3" x14ac:dyDescent="0.25">
      <c r="C143" s="5"/>
    </row>
    <row r="144" spans="3:3" x14ac:dyDescent="0.25">
      <c r="C144" s="5"/>
    </row>
    <row r="145" spans="3:3" x14ac:dyDescent="0.25">
      <c r="C145" s="5"/>
    </row>
    <row r="146" spans="3:3" x14ac:dyDescent="0.25">
      <c r="C146" s="5"/>
    </row>
    <row r="147" spans="3:3" x14ac:dyDescent="0.25">
      <c r="C147" s="5"/>
    </row>
    <row r="148" spans="3:3" x14ac:dyDescent="0.25">
      <c r="C148" s="5"/>
    </row>
    <row r="149" spans="3:3" x14ac:dyDescent="0.25">
      <c r="C149" s="5"/>
    </row>
    <row r="150" spans="3:3" x14ac:dyDescent="0.25">
      <c r="C150" s="5"/>
    </row>
    <row r="151" spans="3:3" x14ac:dyDescent="0.25">
      <c r="C151" s="5"/>
    </row>
    <row r="152" spans="3:3" x14ac:dyDescent="0.25">
      <c r="C152" s="5"/>
    </row>
    <row r="153" spans="3:3" x14ac:dyDescent="0.25">
      <c r="C153" s="5"/>
    </row>
    <row r="154" spans="3:3" x14ac:dyDescent="0.25">
      <c r="C154" s="5"/>
    </row>
    <row r="155" spans="3:3" x14ac:dyDescent="0.25">
      <c r="C155" s="5"/>
    </row>
    <row r="156" spans="3:3" x14ac:dyDescent="0.25">
      <c r="C156" s="5"/>
    </row>
    <row r="157" spans="3:3" x14ac:dyDescent="0.25">
      <c r="C157" s="5"/>
    </row>
    <row r="158" spans="3:3" x14ac:dyDescent="0.25">
      <c r="C158" s="5"/>
    </row>
    <row r="159" spans="3:3" x14ac:dyDescent="0.25">
      <c r="C159" s="5"/>
    </row>
    <row r="160" spans="3:3" x14ac:dyDescent="0.25">
      <c r="C160" s="5"/>
    </row>
    <row r="161" spans="3:3" x14ac:dyDescent="0.25">
      <c r="C161" s="5"/>
    </row>
    <row r="162" spans="3:3" x14ac:dyDescent="0.25">
      <c r="C162" s="5"/>
    </row>
    <row r="163" spans="3:3" x14ac:dyDescent="0.25">
      <c r="C163" s="5"/>
    </row>
    <row r="164" spans="3:3" x14ac:dyDescent="0.25">
      <c r="C164" s="5"/>
    </row>
    <row r="165" spans="3:3" x14ac:dyDescent="0.25">
      <c r="C165" s="5"/>
    </row>
    <row r="166" spans="3:3" x14ac:dyDescent="0.25">
      <c r="C166" s="5"/>
    </row>
    <row r="167" spans="3:3" x14ac:dyDescent="0.25">
      <c r="C167" s="5"/>
    </row>
    <row r="168" spans="3:3" x14ac:dyDescent="0.25">
      <c r="C168" s="5"/>
    </row>
    <row r="169" spans="3:3" x14ac:dyDescent="0.25">
      <c r="C169" s="5"/>
    </row>
    <row r="170" spans="3:3" x14ac:dyDescent="0.25">
      <c r="C170" s="5"/>
    </row>
    <row r="171" spans="3:3" x14ac:dyDescent="0.25">
      <c r="C171" s="5"/>
    </row>
    <row r="172" spans="3:3" x14ac:dyDescent="0.25">
      <c r="C172" s="5"/>
    </row>
    <row r="173" spans="3:3" x14ac:dyDescent="0.25">
      <c r="C173" s="5"/>
    </row>
    <row r="174" spans="3:3" x14ac:dyDescent="0.25">
      <c r="C174" s="5"/>
    </row>
    <row r="175" spans="3:3" x14ac:dyDescent="0.25">
      <c r="C175" s="5"/>
    </row>
    <row r="176" spans="3:3" x14ac:dyDescent="0.25">
      <c r="C176" s="5"/>
    </row>
    <row r="177" spans="3:3" x14ac:dyDescent="0.25">
      <c r="C177" s="5"/>
    </row>
    <row r="178" spans="3:3" x14ac:dyDescent="0.25">
      <c r="C178" s="5"/>
    </row>
    <row r="179" spans="3:3" x14ac:dyDescent="0.25">
      <c r="C179" s="5"/>
    </row>
    <row r="180" spans="3:3" x14ac:dyDescent="0.25">
      <c r="C180" s="5"/>
    </row>
    <row r="181" spans="3:3" x14ac:dyDescent="0.25">
      <c r="C181" s="5"/>
    </row>
    <row r="182" spans="3:3" x14ac:dyDescent="0.25">
      <c r="C182" s="5"/>
    </row>
    <row r="183" spans="3:3" x14ac:dyDescent="0.25">
      <c r="C183" s="5"/>
    </row>
    <row r="184" spans="3:3" x14ac:dyDescent="0.25">
      <c r="C184" s="5"/>
    </row>
    <row r="185" spans="3:3" x14ac:dyDescent="0.25">
      <c r="C185" s="5"/>
    </row>
    <row r="186" spans="3:3" x14ac:dyDescent="0.25">
      <c r="C186" s="5"/>
    </row>
    <row r="187" spans="3:3" x14ac:dyDescent="0.25">
      <c r="C187" s="5"/>
    </row>
    <row r="188" spans="3:3" x14ac:dyDescent="0.25">
      <c r="C188" s="5"/>
    </row>
    <row r="189" spans="3:3" x14ac:dyDescent="0.25">
      <c r="C189" s="5"/>
    </row>
    <row r="190" spans="3:3" x14ac:dyDescent="0.25">
      <c r="C190" s="5"/>
    </row>
    <row r="191" spans="3:3" x14ac:dyDescent="0.25">
      <c r="C191" s="5"/>
    </row>
    <row r="192" spans="3:3" x14ac:dyDescent="0.25">
      <c r="C192" s="5"/>
    </row>
    <row r="193" spans="3:3" x14ac:dyDescent="0.25">
      <c r="C193" s="5"/>
    </row>
    <row r="194" spans="3:3" x14ac:dyDescent="0.25">
      <c r="C194" s="5"/>
    </row>
    <row r="195" spans="3:3" x14ac:dyDescent="0.25">
      <c r="C195" s="5"/>
    </row>
    <row r="196" spans="3:3" x14ac:dyDescent="0.25">
      <c r="C196" s="5"/>
    </row>
    <row r="197" spans="3:3" x14ac:dyDescent="0.25">
      <c r="C197" s="5"/>
    </row>
    <row r="198" spans="3:3" x14ac:dyDescent="0.25">
      <c r="C198" s="5"/>
    </row>
    <row r="199" spans="3:3" x14ac:dyDescent="0.25">
      <c r="C199" s="5"/>
    </row>
    <row r="200" spans="3:3" x14ac:dyDescent="0.25">
      <c r="C200" s="5"/>
    </row>
    <row r="201" spans="3:3" x14ac:dyDescent="0.25">
      <c r="C201" s="5"/>
    </row>
    <row r="202" spans="3:3" x14ac:dyDescent="0.25">
      <c r="C202" s="5"/>
    </row>
    <row r="203" spans="3:3" x14ac:dyDescent="0.25">
      <c r="C203" s="5"/>
    </row>
    <row r="204" spans="3:3" x14ac:dyDescent="0.25">
      <c r="C204" s="5"/>
    </row>
    <row r="205" spans="3:3" x14ac:dyDescent="0.25">
      <c r="C205" s="5"/>
    </row>
    <row r="206" spans="3:3" x14ac:dyDescent="0.25">
      <c r="C206" s="5"/>
    </row>
    <row r="207" spans="3:3" x14ac:dyDescent="0.25">
      <c r="C207" s="5"/>
    </row>
    <row r="208" spans="3:3" x14ac:dyDescent="0.25">
      <c r="C208" s="5"/>
    </row>
    <row r="209" spans="3:3" x14ac:dyDescent="0.25">
      <c r="C209" s="5"/>
    </row>
    <row r="210" spans="3:3" x14ac:dyDescent="0.25">
      <c r="C210" s="5"/>
    </row>
    <row r="211" spans="3:3" x14ac:dyDescent="0.25">
      <c r="C211" s="5"/>
    </row>
    <row r="212" spans="3:3" x14ac:dyDescent="0.25">
      <c r="C212" s="5"/>
    </row>
    <row r="213" spans="3:3" x14ac:dyDescent="0.25">
      <c r="C213" s="5"/>
    </row>
    <row r="214" spans="3:3" x14ac:dyDescent="0.25">
      <c r="C214" s="5"/>
    </row>
    <row r="215" spans="3:3" x14ac:dyDescent="0.25">
      <c r="C215" s="5"/>
    </row>
    <row r="216" spans="3:3" x14ac:dyDescent="0.25">
      <c r="C216" s="5"/>
    </row>
    <row r="217" spans="3:3" x14ac:dyDescent="0.25">
      <c r="C217" s="5"/>
    </row>
    <row r="218" spans="3:3" x14ac:dyDescent="0.25">
      <c r="C218" s="5"/>
    </row>
    <row r="219" spans="3:3" x14ac:dyDescent="0.25">
      <c r="C219" s="5"/>
    </row>
    <row r="220" spans="3:3" x14ac:dyDescent="0.25">
      <c r="C220" s="5"/>
    </row>
    <row r="221" spans="3:3" x14ac:dyDescent="0.25">
      <c r="C221" s="5"/>
    </row>
    <row r="222" spans="3:3" x14ac:dyDescent="0.25">
      <c r="C222" s="5"/>
    </row>
    <row r="223" spans="3:3" x14ac:dyDescent="0.25">
      <c r="C223" s="5"/>
    </row>
    <row r="224" spans="3:3" x14ac:dyDescent="0.25">
      <c r="C224" s="5"/>
    </row>
    <row r="225" spans="3:3" x14ac:dyDescent="0.25">
      <c r="C225" s="5"/>
    </row>
    <row r="226" spans="3:3" x14ac:dyDescent="0.25">
      <c r="C226" s="5"/>
    </row>
    <row r="227" spans="3:3" x14ac:dyDescent="0.25">
      <c r="C227" s="5"/>
    </row>
    <row r="228" spans="3:3" x14ac:dyDescent="0.25">
      <c r="C228" s="5"/>
    </row>
    <row r="229" spans="3:3" x14ac:dyDescent="0.25">
      <c r="C229" s="5"/>
    </row>
    <row r="230" spans="3:3" x14ac:dyDescent="0.25">
      <c r="C230" s="5"/>
    </row>
    <row r="231" spans="3:3" x14ac:dyDescent="0.25">
      <c r="C231" s="5"/>
    </row>
    <row r="232" spans="3:3" x14ac:dyDescent="0.25">
      <c r="C232" s="5"/>
    </row>
    <row r="233" spans="3:3" x14ac:dyDescent="0.25">
      <c r="C233" s="5"/>
    </row>
    <row r="234" spans="3:3" x14ac:dyDescent="0.25">
      <c r="C234" s="5"/>
    </row>
    <row r="235" spans="3:3" x14ac:dyDescent="0.25">
      <c r="C235" s="5"/>
    </row>
    <row r="236" spans="3:3" x14ac:dyDescent="0.25">
      <c r="C236" s="5"/>
    </row>
    <row r="237" spans="3:3" x14ac:dyDescent="0.25">
      <c r="C237" s="5"/>
    </row>
    <row r="238" spans="3:3" x14ac:dyDescent="0.25">
      <c r="C238" s="5"/>
    </row>
    <row r="239" spans="3:3" x14ac:dyDescent="0.25">
      <c r="C239" s="5"/>
    </row>
    <row r="240" spans="3:3" x14ac:dyDescent="0.25">
      <c r="C240" s="5"/>
    </row>
    <row r="241" spans="3:3" x14ac:dyDescent="0.25">
      <c r="C241" s="5"/>
    </row>
    <row r="242" spans="3:3" x14ac:dyDescent="0.25">
      <c r="C242" s="5"/>
    </row>
    <row r="243" spans="3:3" x14ac:dyDescent="0.25">
      <c r="C243" s="5"/>
    </row>
    <row r="244" spans="3:3" x14ac:dyDescent="0.25">
      <c r="C244" s="5"/>
    </row>
    <row r="245" spans="3:3" x14ac:dyDescent="0.25">
      <c r="C245" s="5"/>
    </row>
    <row r="246" spans="3:3" x14ac:dyDescent="0.25">
      <c r="C246" s="5"/>
    </row>
    <row r="247" spans="3:3" x14ac:dyDescent="0.25">
      <c r="C247" s="5"/>
    </row>
    <row r="248" spans="3:3" x14ac:dyDescent="0.25">
      <c r="C248" s="5"/>
    </row>
    <row r="249" spans="3:3" x14ac:dyDescent="0.25">
      <c r="C249" s="5"/>
    </row>
    <row r="250" spans="3:3" x14ac:dyDescent="0.25">
      <c r="C250" s="5"/>
    </row>
    <row r="251" spans="3:3" x14ac:dyDescent="0.25">
      <c r="C251" s="5"/>
    </row>
    <row r="252" spans="3:3" x14ac:dyDescent="0.25">
      <c r="C252" s="5"/>
    </row>
    <row r="253" spans="3:3" x14ac:dyDescent="0.25">
      <c r="C253" s="5"/>
    </row>
    <row r="254" spans="3:3" x14ac:dyDescent="0.25">
      <c r="C254" s="5"/>
    </row>
    <row r="255" spans="3:3" x14ac:dyDescent="0.25">
      <c r="C255" s="5"/>
    </row>
    <row r="256" spans="3:3" x14ac:dyDescent="0.25">
      <c r="C256" s="5"/>
    </row>
    <row r="257" spans="3:3" x14ac:dyDescent="0.25">
      <c r="C257" s="5"/>
    </row>
    <row r="258" spans="3:3" x14ac:dyDescent="0.25">
      <c r="C258" s="5"/>
    </row>
    <row r="259" spans="3:3" x14ac:dyDescent="0.25">
      <c r="C259" s="5"/>
    </row>
    <row r="260" spans="3:3" x14ac:dyDescent="0.25">
      <c r="C260" s="5"/>
    </row>
    <row r="261" spans="3:3" x14ac:dyDescent="0.25">
      <c r="C261" s="5"/>
    </row>
    <row r="262" spans="3:3" x14ac:dyDescent="0.25">
      <c r="C262" s="5"/>
    </row>
    <row r="263" spans="3:3" x14ac:dyDescent="0.25">
      <c r="C263" s="5"/>
    </row>
    <row r="264" spans="3:3" x14ac:dyDescent="0.25">
      <c r="C264" s="5"/>
    </row>
    <row r="265" spans="3:3" x14ac:dyDescent="0.25">
      <c r="C265" s="5"/>
    </row>
    <row r="266" spans="3:3" x14ac:dyDescent="0.25">
      <c r="C266" s="5"/>
    </row>
    <row r="267" spans="3:3" x14ac:dyDescent="0.25">
      <c r="C267" s="5"/>
    </row>
    <row r="268" spans="3:3" x14ac:dyDescent="0.25">
      <c r="C268" s="5"/>
    </row>
    <row r="269" spans="3:3" x14ac:dyDescent="0.25">
      <c r="C269" s="5"/>
    </row>
    <row r="270" spans="3:3" x14ac:dyDescent="0.25">
      <c r="C270" s="5"/>
    </row>
    <row r="271" spans="3:3" x14ac:dyDescent="0.25">
      <c r="C271" s="5"/>
    </row>
  </sheetData>
  <mergeCells count="3">
    <mergeCell ref="A3:G3"/>
    <mergeCell ref="I3:N3"/>
    <mergeCell ref="A1:N1"/>
  </mergeCells>
  <phoneticPr fontId="1" type="noConversion"/>
  <pageMargins left="0.75" right="0.75" top="1" bottom="1" header="0.5" footer="0.5"/>
  <pageSetup paperSize="9" scale="8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71"/>
  <sheetViews>
    <sheetView workbookViewId="0">
      <selection activeCell="D11" sqref="D11"/>
    </sheetView>
  </sheetViews>
  <sheetFormatPr defaultColWidth="9.1796875" defaultRowHeight="12.5" x14ac:dyDescent="0.25"/>
  <cols>
    <col min="1" max="1" width="11.453125" style="3" customWidth="1"/>
    <col min="2" max="2" width="8.453125" style="3" customWidth="1"/>
    <col min="3" max="3" width="8.453125" style="4" customWidth="1"/>
    <col min="4" max="4" width="8.26953125" style="1" customWidth="1"/>
    <col min="5" max="5" width="7.7265625" style="1" customWidth="1"/>
    <col min="6" max="7" width="7.81640625" style="1" customWidth="1"/>
    <col min="8" max="8" width="2.7265625" style="1" customWidth="1"/>
    <col min="9" max="9" width="11.7265625" style="1" customWidth="1"/>
    <col min="10" max="10" width="7.54296875" style="1" customWidth="1"/>
    <col min="11" max="11" width="7.81640625" style="1" customWidth="1"/>
    <col min="12" max="12" width="7.54296875" style="1" customWidth="1"/>
    <col min="13" max="14" width="8" style="1" customWidth="1"/>
    <col min="15" max="16384" width="9.1796875" style="1"/>
  </cols>
  <sheetData>
    <row r="1" spans="1:14" ht="42.75" customHeight="1" x14ac:dyDescent="0.4">
      <c r="A1" s="108" t="s">
        <v>53</v>
      </c>
      <c r="B1" s="108"/>
      <c r="C1" s="108"/>
      <c r="D1" s="108"/>
      <c r="E1" s="108"/>
      <c r="F1" s="108"/>
      <c r="G1" s="108"/>
      <c r="H1" s="108"/>
      <c r="I1" s="108"/>
      <c r="J1" s="108"/>
      <c r="K1" s="108"/>
      <c r="L1" s="108"/>
      <c r="M1" s="108"/>
      <c r="N1" s="108"/>
    </row>
    <row r="2" spans="1:14" ht="13" thickBot="1" x14ac:dyDescent="0.3">
      <c r="C2" s="5"/>
    </row>
    <row r="3" spans="1:14" ht="20" x14ac:dyDescent="0.4">
      <c r="A3" s="105" t="s">
        <v>0</v>
      </c>
      <c r="B3" s="106"/>
      <c r="C3" s="106"/>
      <c r="D3" s="106"/>
      <c r="E3" s="106"/>
      <c r="F3" s="106"/>
      <c r="G3" s="107"/>
      <c r="H3" s="6"/>
      <c r="I3" s="105" t="s">
        <v>18</v>
      </c>
      <c r="J3" s="106"/>
      <c r="K3" s="106"/>
      <c r="L3" s="106"/>
      <c r="M3" s="106"/>
      <c r="N3" s="107"/>
    </row>
    <row r="4" spans="1:14" ht="26" x14ac:dyDescent="0.3">
      <c r="A4" s="11" t="s">
        <v>2</v>
      </c>
      <c r="B4" s="90" t="s">
        <v>70</v>
      </c>
      <c r="C4" s="45">
        <v>1</v>
      </c>
      <c r="D4" s="53">
        <v>2</v>
      </c>
      <c r="E4" s="47">
        <v>3</v>
      </c>
      <c r="F4" s="48">
        <v>4</v>
      </c>
      <c r="G4" s="9">
        <v>5</v>
      </c>
      <c r="I4" s="11" t="s">
        <v>2</v>
      </c>
      <c r="J4" s="45" t="s">
        <v>71</v>
      </c>
      <c r="K4" s="46">
        <v>2</v>
      </c>
      <c r="L4" s="47">
        <v>3</v>
      </c>
      <c r="M4" s="48">
        <v>4</v>
      </c>
      <c r="N4" s="9">
        <v>5</v>
      </c>
    </row>
    <row r="5" spans="1:14" ht="31.5" x14ac:dyDescent="0.25">
      <c r="A5" s="11" t="s">
        <v>7</v>
      </c>
      <c r="B5" s="91">
        <v>20</v>
      </c>
      <c r="C5" s="49">
        <v>24</v>
      </c>
      <c r="D5" s="54">
        <v>25</v>
      </c>
      <c r="E5" s="51">
        <v>27</v>
      </c>
      <c r="F5" s="52">
        <v>29</v>
      </c>
      <c r="G5" s="10">
        <v>30</v>
      </c>
      <c r="I5" s="13" t="s">
        <v>19</v>
      </c>
      <c r="J5" s="49">
        <v>9</v>
      </c>
      <c r="K5" s="50">
        <v>9</v>
      </c>
      <c r="L5" s="51">
        <v>9</v>
      </c>
      <c r="M5" s="52">
        <v>9</v>
      </c>
      <c r="N5" s="10">
        <v>9</v>
      </c>
    </row>
    <row r="6" spans="1:14" ht="31.5" hidden="1" x14ac:dyDescent="0.25">
      <c r="A6" s="11" t="s">
        <v>8</v>
      </c>
      <c r="B6" s="90"/>
      <c r="C6" s="14">
        <v>4.8</v>
      </c>
      <c r="D6" s="15">
        <v>5</v>
      </c>
      <c r="E6" s="16">
        <v>5.4</v>
      </c>
      <c r="F6" s="17">
        <v>5.8</v>
      </c>
      <c r="G6" s="25">
        <v>6</v>
      </c>
      <c r="I6" s="13" t="s">
        <v>20</v>
      </c>
      <c r="J6" s="14">
        <v>1.6</v>
      </c>
      <c r="K6" s="18">
        <v>1.6</v>
      </c>
      <c r="L6" s="16">
        <v>1.6</v>
      </c>
      <c r="M6" s="17">
        <v>1.6</v>
      </c>
      <c r="N6" s="25">
        <v>1.6</v>
      </c>
    </row>
    <row r="7" spans="1:14" ht="21.5" hidden="1" thickBot="1" x14ac:dyDescent="0.3">
      <c r="A7" s="26" t="s">
        <v>3</v>
      </c>
      <c r="B7" s="93"/>
      <c r="C7" s="27">
        <v>45.743000000000002</v>
      </c>
      <c r="D7" s="32">
        <v>45.542999999999999</v>
      </c>
      <c r="E7" s="29">
        <v>45.143000000000001</v>
      </c>
      <c r="F7" s="30">
        <v>44.743000000000002</v>
      </c>
      <c r="G7" s="31">
        <v>44.542999999999999</v>
      </c>
      <c r="I7" s="26" t="s">
        <v>3</v>
      </c>
      <c r="J7" s="27">
        <v>45.743000000000002</v>
      </c>
      <c r="K7" s="28">
        <v>45.542999999999999</v>
      </c>
      <c r="L7" s="29">
        <v>45.143000000000001</v>
      </c>
      <c r="M7" s="30">
        <v>44.743000000000002</v>
      </c>
      <c r="N7" s="31">
        <v>44.542999999999999</v>
      </c>
    </row>
    <row r="8" spans="1:14" s="12" customFormat="1" ht="45.75" customHeight="1" x14ac:dyDescent="0.25">
      <c r="A8" s="19" t="s">
        <v>1</v>
      </c>
      <c r="B8" s="98" t="s">
        <v>15</v>
      </c>
      <c r="C8" s="20" t="s">
        <v>15</v>
      </c>
      <c r="D8" s="55" t="s">
        <v>15</v>
      </c>
      <c r="E8" s="22" t="s">
        <v>16</v>
      </c>
      <c r="F8" s="23" t="s">
        <v>16</v>
      </c>
      <c r="G8" s="24" t="s">
        <v>17</v>
      </c>
      <c r="I8" s="19" t="s">
        <v>1</v>
      </c>
      <c r="J8" s="20" t="s">
        <v>21</v>
      </c>
      <c r="K8" s="21" t="s">
        <v>21</v>
      </c>
      <c r="L8" s="22" t="s">
        <v>21</v>
      </c>
      <c r="M8" s="23" t="s">
        <v>21</v>
      </c>
      <c r="N8" s="24" t="s">
        <v>21</v>
      </c>
    </row>
    <row r="9" spans="1:14" ht="13" x14ac:dyDescent="0.3">
      <c r="A9" s="7">
        <v>1</v>
      </c>
      <c r="B9" s="94">
        <v>8.3085806867041936E-2</v>
      </c>
      <c r="C9" s="33">
        <v>0.10493408827580175</v>
      </c>
      <c r="D9" s="34">
        <v>0.10978635575170718</v>
      </c>
      <c r="E9" s="35">
        <v>0.11961987462064994</v>
      </c>
      <c r="F9" s="36">
        <v>0.12962921574324474</v>
      </c>
      <c r="G9" s="37">
        <v>0.13470129986754373</v>
      </c>
      <c r="I9" s="7">
        <v>1</v>
      </c>
      <c r="J9" s="33">
        <v>3.9350283103425657E-2</v>
      </c>
      <c r="K9" s="43">
        <v>3.9523088070614588E-2</v>
      </c>
      <c r="L9" s="35">
        <v>3.9873291540216647E-2</v>
      </c>
      <c r="M9" s="36">
        <v>4.0229756609972508E-2</v>
      </c>
      <c r="N9" s="37">
        <v>4.0410389960263117E-2</v>
      </c>
    </row>
    <row r="10" spans="1:14" ht="13" x14ac:dyDescent="0.3">
      <c r="A10" s="7">
        <v>1.5</v>
      </c>
      <c r="B10" s="94">
        <v>0.12462871030056291</v>
      </c>
      <c r="C10" s="33">
        <v>0.15740113241370263</v>
      </c>
      <c r="D10" s="34">
        <v>0.16467953362756077</v>
      </c>
      <c r="E10" s="35">
        <v>0.17942981193097493</v>
      </c>
      <c r="F10" s="36">
        <v>0.19444382361486712</v>
      </c>
      <c r="G10" s="37">
        <v>0.20205194980131558</v>
      </c>
      <c r="I10" s="7">
        <v>1.5</v>
      </c>
      <c r="J10" s="33">
        <v>5.9025424655138492E-2</v>
      </c>
      <c r="K10" s="43">
        <v>5.9284632105921879E-2</v>
      </c>
      <c r="L10" s="35">
        <v>5.9809937310324968E-2</v>
      </c>
      <c r="M10" s="36">
        <v>6.0344634914958763E-2</v>
      </c>
      <c r="N10" s="37">
        <v>6.0615584940394679E-2</v>
      </c>
    </row>
    <row r="11" spans="1:14" ht="13" x14ac:dyDescent="0.3">
      <c r="A11" s="7">
        <v>2</v>
      </c>
      <c r="B11" s="94">
        <v>0.16617161373408387</v>
      </c>
      <c r="C11" s="33">
        <v>0.2098681765516035</v>
      </c>
      <c r="D11" s="34">
        <v>0.21957271150341437</v>
      </c>
      <c r="E11" s="35">
        <v>0.23923974924129987</v>
      </c>
      <c r="F11" s="36">
        <v>0.25925843148648947</v>
      </c>
      <c r="G11" s="37">
        <v>0.26940259973508746</v>
      </c>
      <c r="I11" s="7">
        <v>2</v>
      </c>
      <c r="J11" s="33">
        <v>7.8700566206851313E-2</v>
      </c>
      <c r="K11" s="43">
        <v>7.9046176141229177E-2</v>
      </c>
      <c r="L11" s="35">
        <v>7.9746583080433295E-2</v>
      </c>
      <c r="M11" s="36">
        <v>8.0459513219945017E-2</v>
      </c>
      <c r="N11" s="37">
        <v>8.0820779920526234E-2</v>
      </c>
    </row>
    <row r="12" spans="1:14" ht="13" x14ac:dyDescent="0.3">
      <c r="A12" s="7">
        <v>2.5</v>
      </c>
      <c r="B12" s="94">
        <v>0.20771451716760483</v>
      </c>
      <c r="C12" s="33">
        <v>0.26233522068950438</v>
      </c>
      <c r="D12" s="34">
        <v>0.27446588937926797</v>
      </c>
      <c r="E12" s="35">
        <v>0.29904968655162484</v>
      </c>
      <c r="F12" s="36">
        <v>0.32407303935811188</v>
      </c>
      <c r="G12" s="37">
        <v>0.33675324966885933</v>
      </c>
      <c r="I12" s="7">
        <v>2.5</v>
      </c>
      <c r="J12" s="33">
        <v>9.8375707758564149E-2</v>
      </c>
      <c r="K12" s="43">
        <v>9.8807720176536468E-2</v>
      </c>
      <c r="L12" s="35">
        <v>9.9683228850541608E-2</v>
      </c>
      <c r="M12" s="36">
        <v>0.10057439152493126</v>
      </c>
      <c r="N12" s="37">
        <v>0.10102597490065779</v>
      </c>
    </row>
    <row r="13" spans="1:14" ht="13" x14ac:dyDescent="0.3">
      <c r="A13" s="7">
        <v>3</v>
      </c>
      <c r="B13" s="94">
        <v>0.24925742060112582</v>
      </c>
      <c r="C13" s="33">
        <v>0.31480226482740525</v>
      </c>
      <c r="D13" s="34">
        <v>0.32935906725512154</v>
      </c>
      <c r="E13" s="35">
        <v>0.35885962386194986</v>
      </c>
      <c r="F13" s="36">
        <v>0.38888764722973423</v>
      </c>
      <c r="G13" s="37">
        <v>0.40410389960263116</v>
      </c>
      <c r="I13" s="7">
        <v>3</v>
      </c>
      <c r="J13" s="33">
        <v>0.11805084931027698</v>
      </c>
      <c r="K13" s="43">
        <v>0.11856926421184376</v>
      </c>
      <c r="L13" s="35">
        <v>0.11961987462064994</v>
      </c>
      <c r="M13" s="36">
        <v>0.12068926982991753</v>
      </c>
      <c r="N13" s="37">
        <v>0.12123116988078936</v>
      </c>
    </row>
    <row r="14" spans="1:14" ht="13" x14ac:dyDescent="0.3">
      <c r="A14" s="7">
        <v>3.5</v>
      </c>
      <c r="B14" s="94">
        <v>0.29080032403464678</v>
      </c>
      <c r="C14" s="33">
        <v>0.36726930896530618</v>
      </c>
      <c r="D14" s="34">
        <v>0.38425224513097511</v>
      </c>
      <c r="E14" s="35">
        <v>0.41866956117227483</v>
      </c>
      <c r="F14" s="36">
        <v>0.45370225510135664</v>
      </c>
      <c r="G14" s="37">
        <v>0.47145454953640303</v>
      </c>
      <c r="I14" s="7">
        <v>3.5</v>
      </c>
      <c r="J14" s="33">
        <v>0.13772599086198981</v>
      </c>
      <c r="K14" s="43">
        <v>0.13833080824715105</v>
      </c>
      <c r="L14" s="35">
        <v>0.13955652039075825</v>
      </c>
      <c r="M14" s="36">
        <v>0.14080414813490377</v>
      </c>
      <c r="N14" s="37">
        <v>0.1414363648609209</v>
      </c>
    </row>
    <row r="15" spans="1:14" ht="13" x14ac:dyDescent="0.3">
      <c r="A15" s="7">
        <v>4</v>
      </c>
      <c r="B15" s="94">
        <v>0.33234322746816775</v>
      </c>
      <c r="C15" s="33">
        <v>0.419736353103207</v>
      </c>
      <c r="D15" s="34">
        <v>0.43914542300682874</v>
      </c>
      <c r="E15" s="35">
        <v>0.47847949848259974</v>
      </c>
      <c r="F15" s="36">
        <v>0.51851686297297894</v>
      </c>
      <c r="G15" s="37">
        <v>0.53880519947017491</v>
      </c>
      <c r="I15" s="7">
        <v>4</v>
      </c>
      <c r="J15" s="33">
        <v>0.15740113241370263</v>
      </c>
      <c r="K15" s="43">
        <v>0.15809235228245835</v>
      </c>
      <c r="L15" s="35">
        <v>0.15949316616086659</v>
      </c>
      <c r="M15" s="36">
        <v>0.16091902643989003</v>
      </c>
      <c r="N15" s="37">
        <v>0.16164155984105247</v>
      </c>
    </row>
    <row r="16" spans="1:14" ht="13" x14ac:dyDescent="0.3">
      <c r="A16" s="7">
        <v>4.5</v>
      </c>
      <c r="B16" s="94">
        <v>0.37388613090168871</v>
      </c>
      <c r="C16" s="33">
        <v>0.47220339724110788</v>
      </c>
      <c r="D16" s="34">
        <v>0.49403860088268231</v>
      </c>
      <c r="E16" s="35">
        <v>0.53828943579292476</v>
      </c>
      <c r="F16" s="36">
        <v>0.58333147084460135</v>
      </c>
      <c r="G16" s="37">
        <v>0.60615584940394673</v>
      </c>
      <c r="I16" s="7">
        <v>4.5</v>
      </c>
      <c r="J16" s="33">
        <v>0.17707627396541545</v>
      </c>
      <c r="K16" s="43">
        <v>0.17785389631776563</v>
      </c>
      <c r="L16" s="35">
        <v>0.1794298119309749</v>
      </c>
      <c r="M16" s="36">
        <v>0.18103390474487627</v>
      </c>
      <c r="N16" s="37">
        <v>0.18184675482118401</v>
      </c>
    </row>
    <row r="17" spans="1:14" ht="13" x14ac:dyDescent="0.3">
      <c r="A17" s="7">
        <v>5</v>
      </c>
      <c r="B17" s="94">
        <v>0.41542903433520967</v>
      </c>
      <c r="C17" s="33">
        <v>0.52467044137900876</v>
      </c>
      <c r="D17" s="34">
        <v>0.54893177875853594</v>
      </c>
      <c r="E17" s="35">
        <v>0.59809937310324968</v>
      </c>
      <c r="F17" s="36">
        <v>0.64814607871622376</v>
      </c>
      <c r="G17" s="37">
        <v>0.67350649933771867</v>
      </c>
      <c r="I17" s="7">
        <v>5</v>
      </c>
      <c r="J17" s="33">
        <v>0.1967514155171283</v>
      </c>
      <c r="K17" s="43">
        <v>0.19761544035307294</v>
      </c>
      <c r="L17" s="35">
        <v>0.19936645770108322</v>
      </c>
      <c r="M17" s="36">
        <v>0.20114878304986253</v>
      </c>
      <c r="N17" s="37">
        <v>0.20205194980131558</v>
      </c>
    </row>
    <row r="18" spans="1:14" ht="13" x14ac:dyDescent="0.3">
      <c r="A18" s="7">
        <v>5.5</v>
      </c>
      <c r="B18" s="94">
        <v>0.45697193776873063</v>
      </c>
      <c r="C18" s="33">
        <v>0.57713748551690969</v>
      </c>
      <c r="D18" s="34">
        <v>0.60382495663438951</v>
      </c>
      <c r="E18" s="35">
        <v>0.6579093104135747</v>
      </c>
      <c r="F18" s="36">
        <v>0.71296068658784606</v>
      </c>
      <c r="G18" s="37">
        <v>0.74085714927149049</v>
      </c>
      <c r="I18" s="7">
        <v>5.5</v>
      </c>
      <c r="J18" s="33">
        <v>0.21642655706884112</v>
      </c>
      <c r="K18" s="43">
        <v>0.21737698438838021</v>
      </c>
      <c r="L18" s="35">
        <v>0.21930310347119156</v>
      </c>
      <c r="M18" s="36">
        <v>0.22126366135484879</v>
      </c>
      <c r="N18" s="37">
        <v>0.22225714478144715</v>
      </c>
    </row>
    <row r="19" spans="1:14" ht="13" x14ac:dyDescent="0.3">
      <c r="A19" s="7">
        <v>6</v>
      </c>
      <c r="B19" s="94">
        <v>0.49851484120225165</v>
      </c>
      <c r="C19" s="33">
        <v>0.62960452965481051</v>
      </c>
      <c r="D19" s="34">
        <v>0.65871813451024308</v>
      </c>
      <c r="E19" s="35">
        <v>0.71771924772389972</v>
      </c>
      <c r="F19" s="36">
        <v>0.77777529445946847</v>
      </c>
      <c r="G19" s="37">
        <v>0.80820779920526231</v>
      </c>
      <c r="I19" s="7">
        <v>6</v>
      </c>
      <c r="J19" s="33">
        <v>0.23610169862055397</v>
      </c>
      <c r="K19" s="43">
        <v>0.23713852842368752</v>
      </c>
      <c r="L19" s="35">
        <v>0.23923974924129987</v>
      </c>
      <c r="M19" s="36">
        <v>0.24137853965983505</v>
      </c>
      <c r="N19" s="37">
        <v>0.24246233976157872</v>
      </c>
    </row>
    <row r="20" spans="1:14" ht="13" x14ac:dyDescent="0.3">
      <c r="A20" s="7">
        <v>6.5</v>
      </c>
      <c r="B20" s="94">
        <v>0.54005774463577261</v>
      </c>
      <c r="C20" s="33">
        <v>0.68207157379271144</v>
      </c>
      <c r="D20" s="34">
        <v>0.71361131238609665</v>
      </c>
      <c r="E20" s="35">
        <v>0.77752918503422463</v>
      </c>
      <c r="F20" s="36">
        <v>0.84258990233109077</v>
      </c>
      <c r="G20" s="37">
        <v>0.87555844913903424</v>
      </c>
      <c r="I20" s="7">
        <v>6.5</v>
      </c>
      <c r="J20" s="33">
        <v>0.25577684017226682</v>
      </c>
      <c r="K20" s="43">
        <v>0.25690007245899482</v>
      </c>
      <c r="L20" s="35">
        <v>0.25917639501140821</v>
      </c>
      <c r="M20" s="36">
        <v>0.26149341796482134</v>
      </c>
      <c r="N20" s="37">
        <v>0.26266753474171028</v>
      </c>
    </row>
    <row r="21" spans="1:14" ht="13" x14ac:dyDescent="0.3">
      <c r="A21" s="7">
        <v>7</v>
      </c>
      <c r="B21" s="94">
        <v>0.58160064806929357</v>
      </c>
      <c r="C21" s="33">
        <v>0.73453861793061237</v>
      </c>
      <c r="D21" s="34">
        <v>0.76850449026195022</v>
      </c>
      <c r="E21" s="35">
        <v>0.83733912234454966</v>
      </c>
      <c r="F21" s="36">
        <v>0.90740451020271329</v>
      </c>
      <c r="G21" s="37">
        <v>0.94290909907280607</v>
      </c>
      <c r="I21" s="7">
        <v>7</v>
      </c>
      <c r="J21" s="33">
        <v>0.27545198172397961</v>
      </c>
      <c r="K21" s="43">
        <v>0.2766616164943021</v>
      </c>
      <c r="L21" s="35">
        <v>0.2791130407815165</v>
      </c>
      <c r="M21" s="36">
        <v>0.28160829626980755</v>
      </c>
      <c r="N21" s="37">
        <v>0.2828727297218418</v>
      </c>
    </row>
    <row r="22" spans="1:14" ht="13" x14ac:dyDescent="0.3">
      <c r="A22" s="7">
        <v>7.5</v>
      </c>
      <c r="B22" s="94">
        <v>0.62314355150281453</v>
      </c>
      <c r="C22" s="33">
        <v>0.78700566206851319</v>
      </c>
      <c r="D22" s="34">
        <v>0.8233976681378038</v>
      </c>
      <c r="E22" s="35">
        <v>0.89714905965487446</v>
      </c>
      <c r="F22" s="36">
        <v>0.97221911807433559</v>
      </c>
      <c r="G22" s="37">
        <v>1.0102597490065779</v>
      </c>
      <c r="I22" s="7">
        <v>7.5</v>
      </c>
      <c r="J22" s="33">
        <v>0.29512712327569246</v>
      </c>
      <c r="K22" s="43">
        <v>0.29642316052960938</v>
      </c>
      <c r="L22" s="35">
        <v>0.29904968655162484</v>
      </c>
      <c r="M22" s="36">
        <v>0.30172317457479381</v>
      </c>
      <c r="N22" s="37">
        <v>0.30307792470197337</v>
      </c>
    </row>
    <row r="23" spans="1:14" ht="13" x14ac:dyDescent="0.3">
      <c r="A23" s="7">
        <v>8</v>
      </c>
      <c r="B23" s="94">
        <v>0.66468645493633549</v>
      </c>
      <c r="C23" s="33">
        <v>0.83947270620641401</v>
      </c>
      <c r="D23" s="34">
        <v>0.87829084601365748</v>
      </c>
      <c r="E23" s="35">
        <v>0.95695899696519948</v>
      </c>
      <c r="F23" s="36">
        <v>1.0370337259459579</v>
      </c>
      <c r="G23" s="37">
        <v>1.0776103989403498</v>
      </c>
      <c r="I23" s="7">
        <v>8</v>
      </c>
      <c r="J23" s="33">
        <v>0.31480226482740525</v>
      </c>
      <c r="K23" s="43">
        <v>0.31618470456491671</v>
      </c>
      <c r="L23" s="35">
        <v>0.31898633232173318</v>
      </c>
      <c r="M23" s="36">
        <v>0.32183805287978007</v>
      </c>
      <c r="N23" s="37">
        <v>0.32328311968210494</v>
      </c>
    </row>
    <row r="24" spans="1:14" ht="13" x14ac:dyDescent="0.3">
      <c r="A24" s="7">
        <v>8.5</v>
      </c>
      <c r="B24" s="94">
        <v>0.70622935836985645</v>
      </c>
      <c r="C24" s="33">
        <v>0.89193975034431483</v>
      </c>
      <c r="D24" s="34">
        <v>0.93318402388951105</v>
      </c>
      <c r="E24" s="35">
        <v>1.0167689342755246</v>
      </c>
      <c r="F24" s="36">
        <v>1.1018483338175802</v>
      </c>
      <c r="G24" s="37">
        <v>1.1449610488741218</v>
      </c>
      <c r="I24" s="7">
        <v>8.5</v>
      </c>
      <c r="J24" s="33">
        <v>0.3344774063791181</v>
      </c>
      <c r="K24" s="43">
        <v>0.33594624860022398</v>
      </c>
      <c r="L24" s="35">
        <v>0.33892297809184146</v>
      </c>
      <c r="M24" s="36">
        <v>0.34195293118476633</v>
      </c>
      <c r="N24" s="37">
        <v>0.3434883146622365</v>
      </c>
    </row>
    <row r="25" spans="1:14" ht="13" x14ac:dyDescent="0.3">
      <c r="A25" s="7">
        <v>9</v>
      </c>
      <c r="B25" s="94">
        <v>0.74777226180337741</v>
      </c>
      <c r="C25" s="33">
        <v>0.94440679448221576</v>
      </c>
      <c r="D25" s="34">
        <v>0.98807720176536462</v>
      </c>
      <c r="E25" s="35">
        <v>1.0765788715858495</v>
      </c>
      <c r="F25" s="36">
        <v>1.1666629416892027</v>
      </c>
      <c r="G25" s="37">
        <v>1.2123116988078935</v>
      </c>
      <c r="I25" s="7">
        <v>9</v>
      </c>
      <c r="J25" s="33">
        <v>0.3541525479308309</v>
      </c>
      <c r="K25" s="43">
        <v>0.35570779263553126</v>
      </c>
      <c r="L25" s="35">
        <v>0.35885962386194981</v>
      </c>
      <c r="M25" s="36">
        <v>0.36206780948975253</v>
      </c>
      <c r="N25" s="37">
        <v>0.36369350964236802</v>
      </c>
    </row>
    <row r="26" spans="1:14" ht="13" x14ac:dyDescent="0.3">
      <c r="A26" s="7">
        <v>9.5</v>
      </c>
      <c r="B26" s="94">
        <v>0.78931516523689838</v>
      </c>
      <c r="C26" s="33">
        <v>0.99687383862011669</v>
      </c>
      <c r="D26" s="34">
        <v>1.0429703796412182</v>
      </c>
      <c r="E26" s="35">
        <v>1.1363888088961744</v>
      </c>
      <c r="F26" s="36">
        <v>1.2314775495608252</v>
      </c>
      <c r="G26" s="37">
        <v>1.2796623487416654</v>
      </c>
      <c r="I26" s="7">
        <v>9.5</v>
      </c>
      <c r="J26" s="33">
        <v>0.3738276894825438</v>
      </c>
      <c r="K26" s="43">
        <v>0.37546933667083859</v>
      </c>
      <c r="L26" s="35">
        <v>0.37879626963205815</v>
      </c>
      <c r="M26" s="36">
        <v>0.38218268779473885</v>
      </c>
      <c r="N26" s="37">
        <v>0.38389870462249964</v>
      </c>
    </row>
    <row r="27" spans="1:14" ht="13" x14ac:dyDescent="0.3">
      <c r="A27" s="7">
        <v>10</v>
      </c>
      <c r="B27" s="94">
        <v>0.83085806867041934</v>
      </c>
      <c r="C27" s="33">
        <v>1.0493408827580175</v>
      </c>
      <c r="D27" s="34">
        <v>1.0978635575170719</v>
      </c>
      <c r="E27" s="35">
        <v>1.1961987462064994</v>
      </c>
      <c r="F27" s="36">
        <v>1.2962921574324475</v>
      </c>
      <c r="G27" s="37">
        <v>1.3470129986754373</v>
      </c>
      <c r="I27" s="7">
        <v>10</v>
      </c>
      <c r="J27" s="33">
        <v>0.39350283103425659</v>
      </c>
      <c r="K27" s="43">
        <v>0.39523088070614587</v>
      </c>
      <c r="L27" s="35">
        <v>0.39873291540216643</v>
      </c>
      <c r="M27" s="36">
        <v>0.40229756609972506</v>
      </c>
      <c r="N27" s="37">
        <v>0.40410389960263116</v>
      </c>
    </row>
    <row r="28" spans="1:14" ht="13" x14ac:dyDescent="0.3">
      <c r="A28" s="7">
        <v>10.5</v>
      </c>
      <c r="B28" s="94">
        <v>0.8724009721039403</v>
      </c>
      <c r="C28" s="33">
        <v>1.1018079268959184</v>
      </c>
      <c r="D28" s="34">
        <v>1.1527567353929253</v>
      </c>
      <c r="E28" s="35">
        <v>1.2560086835168243</v>
      </c>
      <c r="F28" s="36">
        <v>1.3611067653040698</v>
      </c>
      <c r="G28" s="37">
        <v>1.414363648609209</v>
      </c>
      <c r="I28" s="7">
        <v>10.5</v>
      </c>
      <c r="J28" s="33">
        <v>0.41317797258596944</v>
      </c>
      <c r="K28" s="43">
        <v>0.4149924247414532</v>
      </c>
      <c r="L28" s="35">
        <v>0.41866956117227483</v>
      </c>
      <c r="M28" s="36">
        <v>0.42241244440471137</v>
      </c>
      <c r="N28" s="37">
        <v>0.42430909458276278</v>
      </c>
    </row>
    <row r="29" spans="1:14" ht="13" x14ac:dyDescent="0.3">
      <c r="A29" s="7">
        <v>11</v>
      </c>
      <c r="B29" s="94">
        <v>0.91394387553746126</v>
      </c>
      <c r="C29" s="33">
        <v>1.1542749710338194</v>
      </c>
      <c r="D29" s="34">
        <v>1.207649913268779</v>
      </c>
      <c r="E29" s="35">
        <v>1.3158186208271494</v>
      </c>
      <c r="F29" s="36">
        <v>1.4259213731756921</v>
      </c>
      <c r="G29" s="37">
        <v>1.481714298542981</v>
      </c>
      <c r="I29" s="7">
        <v>11</v>
      </c>
      <c r="J29" s="33">
        <v>0.43285311413768224</v>
      </c>
      <c r="K29" s="43">
        <v>0.43475396877676042</v>
      </c>
      <c r="L29" s="35">
        <v>0.43860620694238311</v>
      </c>
      <c r="M29" s="36">
        <v>0.44252732270969758</v>
      </c>
      <c r="N29" s="37">
        <v>0.44451428956289429</v>
      </c>
    </row>
    <row r="30" spans="1:14" ht="13" x14ac:dyDescent="0.3">
      <c r="A30" s="7">
        <v>11.5</v>
      </c>
      <c r="B30" s="94">
        <v>0.95548677897098222</v>
      </c>
      <c r="C30" s="33">
        <v>1.2067420151717201</v>
      </c>
      <c r="D30" s="34">
        <v>1.2625430911446325</v>
      </c>
      <c r="E30" s="35">
        <v>1.3756285581374743</v>
      </c>
      <c r="F30" s="36">
        <v>1.4907359810473146</v>
      </c>
      <c r="G30" s="37">
        <v>1.5490649484767529</v>
      </c>
      <c r="I30" s="7">
        <v>11.5</v>
      </c>
      <c r="J30" s="33">
        <v>0.45252825568939509</v>
      </c>
      <c r="K30" s="43">
        <v>0.4545155128120677</v>
      </c>
      <c r="L30" s="35">
        <v>0.4585428527124914</v>
      </c>
      <c r="M30" s="36">
        <v>0.46264220101468384</v>
      </c>
      <c r="N30" s="37">
        <v>0.46471948454302581</v>
      </c>
    </row>
    <row r="31" spans="1:14" ht="13" x14ac:dyDescent="0.3">
      <c r="A31" s="7">
        <v>12</v>
      </c>
      <c r="B31" s="94">
        <v>0.99702968240450329</v>
      </c>
      <c r="C31" s="33">
        <v>1.259209059309621</v>
      </c>
      <c r="D31" s="34">
        <v>1.3174362690204862</v>
      </c>
      <c r="E31" s="35">
        <v>1.4354384954477994</v>
      </c>
      <c r="F31" s="36">
        <v>1.5555505889189369</v>
      </c>
      <c r="G31" s="37">
        <v>1.6164155984105246</v>
      </c>
      <c r="I31" s="7">
        <v>12</v>
      </c>
      <c r="J31" s="33">
        <v>0.47220339724110794</v>
      </c>
      <c r="K31" s="43">
        <v>0.47427705684737503</v>
      </c>
      <c r="L31" s="35">
        <v>0.47847949848259974</v>
      </c>
      <c r="M31" s="36">
        <v>0.4827570793196701</v>
      </c>
      <c r="N31" s="37">
        <v>0.48492467952315743</v>
      </c>
    </row>
    <row r="32" spans="1:14" ht="13" x14ac:dyDescent="0.3">
      <c r="A32" s="7">
        <v>12.5</v>
      </c>
      <c r="B32" s="94">
        <v>1.0385725858380241</v>
      </c>
      <c r="C32" s="33">
        <v>1.3116761034475219</v>
      </c>
      <c r="D32" s="34">
        <v>1.3723294468963398</v>
      </c>
      <c r="E32" s="35">
        <v>1.4952484327581241</v>
      </c>
      <c r="F32" s="36">
        <v>1.6203651967905592</v>
      </c>
      <c r="G32" s="37">
        <v>1.6837662483442966</v>
      </c>
      <c r="I32" s="7">
        <v>12.5</v>
      </c>
      <c r="J32" s="33">
        <v>0.49187853879282073</v>
      </c>
      <c r="K32" s="43">
        <v>0.49403860088268231</v>
      </c>
      <c r="L32" s="35">
        <v>0.49841614425270803</v>
      </c>
      <c r="M32" s="36">
        <v>0.50287195762465631</v>
      </c>
      <c r="N32" s="37">
        <v>0.50512987450328894</v>
      </c>
    </row>
    <row r="33" spans="1:14" ht="13" x14ac:dyDescent="0.3">
      <c r="A33" s="7">
        <v>13</v>
      </c>
      <c r="B33" s="94">
        <v>1.0801154892715452</v>
      </c>
      <c r="C33" s="33">
        <v>1.3641431475854229</v>
      </c>
      <c r="D33" s="34">
        <v>1.4272226247721933</v>
      </c>
      <c r="E33" s="35">
        <v>1.5550583700684493</v>
      </c>
      <c r="F33" s="36">
        <v>1.6851798046621815</v>
      </c>
      <c r="G33" s="37">
        <v>1.7511168982780685</v>
      </c>
      <c r="I33" s="7">
        <v>13</v>
      </c>
      <c r="J33" s="33">
        <v>0.51155368034453363</v>
      </c>
      <c r="K33" s="43">
        <v>0.51380014491798964</v>
      </c>
      <c r="L33" s="35">
        <v>0.51835279002281642</v>
      </c>
      <c r="M33" s="36">
        <v>0.52298683592964268</v>
      </c>
      <c r="N33" s="37">
        <v>0.52533506948342057</v>
      </c>
    </row>
    <row r="34" spans="1:14" ht="13" x14ac:dyDescent="0.3">
      <c r="A34" s="7">
        <v>13.5</v>
      </c>
      <c r="B34" s="94">
        <v>1.1216583927050661</v>
      </c>
      <c r="C34" s="33">
        <v>1.4166101917233236</v>
      </c>
      <c r="D34" s="34">
        <v>1.482115802648047</v>
      </c>
      <c r="E34" s="35">
        <v>1.6148683073787742</v>
      </c>
      <c r="F34" s="36">
        <v>1.7499944125338041</v>
      </c>
      <c r="G34" s="37">
        <v>1.8184675482118402</v>
      </c>
      <c r="I34" s="7">
        <v>13.5</v>
      </c>
      <c r="J34" s="33">
        <v>0.53122882189624643</v>
      </c>
      <c r="K34" s="43">
        <v>0.53356168895329692</v>
      </c>
      <c r="L34" s="35">
        <v>0.53828943579292476</v>
      </c>
      <c r="M34" s="36">
        <v>0.54310171423462883</v>
      </c>
      <c r="N34" s="37">
        <v>0.54554026446355208</v>
      </c>
    </row>
    <row r="35" spans="1:14" ht="13" x14ac:dyDescent="0.3">
      <c r="A35" s="7">
        <v>14</v>
      </c>
      <c r="B35" s="94">
        <v>1.1632012961385871</v>
      </c>
      <c r="C35" s="33">
        <v>1.4690772358612247</v>
      </c>
      <c r="D35" s="34">
        <v>1.5370089805239004</v>
      </c>
      <c r="E35" s="35">
        <v>1.6746782446890993</v>
      </c>
      <c r="F35" s="36">
        <v>1.8148090204054266</v>
      </c>
      <c r="G35" s="37">
        <v>1.8858181981456121</v>
      </c>
      <c r="I35" s="7">
        <v>14</v>
      </c>
      <c r="J35" s="33">
        <v>0.55090396344795922</v>
      </c>
      <c r="K35" s="43">
        <v>0.5533232329886042</v>
      </c>
      <c r="L35" s="35">
        <v>0.55822608156303299</v>
      </c>
      <c r="M35" s="36">
        <v>0.56321659253961509</v>
      </c>
      <c r="N35" s="37">
        <v>0.5657454594436836</v>
      </c>
    </row>
    <row r="36" spans="1:14" ht="13" x14ac:dyDescent="0.3">
      <c r="A36" s="7">
        <v>14.5</v>
      </c>
      <c r="B36" s="94">
        <v>1.204744199572108</v>
      </c>
      <c r="C36" s="33">
        <v>1.5215442799991254</v>
      </c>
      <c r="D36" s="34">
        <v>1.5919021583997541</v>
      </c>
      <c r="E36" s="35">
        <v>1.7344881819994242</v>
      </c>
      <c r="F36" s="36">
        <v>1.8796236282770487</v>
      </c>
      <c r="G36" s="37">
        <v>1.9531688480793841</v>
      </c>
      <c r="I36" s="7">
        <v>14.5</v>
      </c>
      <c r="J36" s="33">
        <v>0.57057910499967213</v>
      </c>
      <c r="K36" s="43">
        <v>0.57308477702391147</v>
      </c>
      <c r="L36" s="35">
        <v>0.57816272733314134</v>
      </c>
      <c r="M36" s="36">
        <v>0.58333147084460135</v>
      </c>
      <c r="N36" s="37">
        <v>0.58595065442381522</v>
      </c>
    </row>
    <row r="37" spans="1:14" ht="13" x14ac:dyDescent="0.3">
      <c r="A37" s="7">
        <v>15</v>
      </c>
      <c r="B37" s="94">
        <v>1.2462871030056291</v>
      </c>
      <c r="C37" s="33">
        <v>1.5740113241370264</v>
      </c>
      <c r="D37" s="34">
        <v>1.6467953362756076</v>
      </c>
      <c r="E37" s="35">
        <v>1.7942981193097489</v>
      </c>
      <c r="F37" s="36">
        <v>1.9444382361486712</v>
      </c>
      <c r="G37" s="37">
        <v>2.0205194980131558</v>
      </c>
      <c r="I37" s="7">
        <v>15</v>
      </c>
      <c r="J37" s="33">
        <v>0.59025424655138492</v>
      </c>
      <c r="K37" s="43">
        <v>0.59284632105921875</v>
      </c>
      <c r="L37" s="35">
        <v>0.59809937310324968</v>
      </c>
      <c r="M37" s="36">
        <v>0.60344634914958761</v>
      </c>
      <c r="N37" s="37">
        <v>0.60615584940394673</v>
      </c>
    </row>
    <row r="38" spans="1:14" ht="13" x14ac:dyDescent="0.3">
      <c r="A38" s="7">
        <v>15.5</v>
      </c>
      <c r="B38" s="94">
        <v>1.2878300064391499</v>
      </c>
      <c r="C38" s="33">
        <v>1.6264783682749271</v>
      </c>
      <c r="D38" s="34">
        <v>1.7016885141514613</v>
      </c>
      <c r="E38" s="35">
        <v>1.8541080566200741</v>
      </c>
      <c r="F38" s="36">
        <v>2.0092528440202932</v>
      </c>
      <c r="G38" s="37">
        <v>2.0878701479469277</v>
      </c>
      <c r="I38" s="7">
        <v>15.5</v>
      </c>
      <c r="J38" s="33">
        <v>0.60992938810309771</v>
      </c>
      <c r="K38" s="43">
        <v>0.61260786509452614</v>
      </c>
      <c r="L38" s="35">
        <v>0.61803601887335802</v>
      </c>
      <c r="M38" s="36">
        <v>0.62356122745457387</v>
      </c>
      <c r="N38" s="37">
        <v>0.62636104438407836</v>
      </c>
    </row>
    <row r="39" spans="1:14" ht="13" x14ac:dyDescent="0.3">
      <c r="A39" s="7">
        <v>16</v>
      </c>
      <c r="B39" s="94">
        <v>1.329372909872671</v>
      </c>
      <c r="C39" s="33">
        <v>1.678945412412828</v>
      </c>
      <c r="D39" s="34">
        <v>1.756581692027315</v>
      </c>
      <c r="E39" s="35">
        <v>1.913917993930399</v>
      </c>
      <c r="F39" s="36">
        <v>2.0740674518919158</v>
      </c>
      <c r="G39" s="37">
        <v>2.1552207978806996</v>
      </c>
      <c r="I39" s="7">
        <v>16</v>
      </c>
      <c r="J39" s="33">
        <v>0.62960452965481051</v>
      </c>
      <c r="K39" s="43">
        <v>0.63236940912983342</v>
      </c>
      <c r="L39" s="35">
        <v>0.63797266464346636</v>
      </c>
      <c r="M39" s="36">
        <v>0.64367610575956014</v>
      </c>
      <c r="N39" s="37">
        <v>0.64656623936420987</v>
      </c>
    </row>
    <row r="40" spans="1:14" ht="13" x14ac:dyDescent="0.3">
      <c r="A40" s="7">
        <v>16.5</v>
      </c>
      <c r="B40" s="94">
        <v>1.3709158133061921</v>
      </c>
      <c r="C40" s="33">
        <v>1.731412456550729</v>
      </c>
      <c r="D40" s="34">
        <v>1.8114748699031684</v>
      </c>
      <c r="E40" s="35">
        <v>1.9737279312407241</v>
      </c>
      <c r="F40" s="36">
        <v>2.1388820597635383</v>
      </c>
      <c r="G40" s="37">
        <v>2.2225714478144716</v>
      </c>
      <c r="I40" s="7">
        <v>16.5</v>
      </c>
      <c r="J40" s="33">
        <v>0.64927967120652341</v>
      </c>
      <c r="K40" s="43">
        <v>0.65213095316514058</v>
      </c>
      <c r="L40" s="35">
        <v>0.65790931041357459</v>
      </c>
      <c r="M40" s="36">
        <v>0.6637909840645464</v>
      </c>
      <c r="N40" s="37">
        <v>0.66677143434434138</v>
      </c>
    </row>
    <row r="41" spans="1:14" ht="13" x14ac:dyDescent="0.3">
      <c r="A41" s="7">
        <v>17</v>
      </c>
      <c r="B41" s="94">
        <v>1.4124587167397129</v>
      </c>
      <c r="C41" s="33">
        <v>1.7838795006886297</v>
      </c>
      <c r="D41" s="34">
        <v>1.8663680477790221</v>
      </c>
      <c r="E41" s="35">
        <v>2.0335378685510492</v>
      </c>
      <c r="F41" s="36">
        <v>2.2036966676351604</v>
      </c>
      <c r="G41" s="37">
        <v>2.2899220977482435</v>
      </c>
      <c r="I41" s="7">
        <v>17</v>
      </c>
      <c r="J41" s="33">
        <v>0.66895481275823621</v>
      </c>
      <c r="K41" s="43">
        <v>0.67189249720044797</v>
      </c>
      <c r="L41" s="35">
        <v>0.67784595618368293</v>
      </c>
      <c r="M41" s="36">
        <v>0.68390586236953266</v>
      </c>
      <c r="N41" s="37">
        <v>0.68697662932447301</v>
      </c>
    </row>
    <row r="42" spans="1:14" ht="13" x14ac:dyDescent="0.3">
      <c r="A42" s="7">
        <v>17.5</v>
      </c>
      <c r="B42" s="94">
        <v>1.454001620173234</v>
      </c>
      <c r="C42" s="33">
        <v>1.8363465448265308</v>
      </c>
      <c r="D42" s="34">
        <v>1.9212612256548756</v>
      </c>
      <c r="E42" s="35">
        <v>2.0933478058613737</v>
      </c>
      <c r="F42" s="36">
        <v>2.2685112755067829</v>
      </c>
      <c r="G42" s="37">
        <v>2.357272747682015</v>
      </c>
      <c r="I42" s="7">
        <v>17.5</v>
      </c>
      <c r="J42" s="33">
        <v>0.688629954309949</v>
      </c>
      <c r="K42" s="43">
        <v>0.69165404123575525</v>
      </c>
      <c r="L42" s="35">
        <v>0.69778260195379127</v>
      </c>
      <c r="M42" s="36">
        <v>0.70402074067451892</v>
      </c>
      <c r="N42" s="37">
        <v>0.70718182430460452</v>
      </c>
    </row>
    <row r="43" spans="1:14" ht="13" x14ac:dyDescent="0.3">
      <c r="A43" s="7">
        <v>18</v>
      </c>
      <c r="B43" s="94">
        <v>1.4955445236067548</v>
      </c>
      <c r="C43" s="33">
        <v>1.8888135889644315</v>
      </c>
      <c r="D43" s="34">
        <v>1.9761544035307292</v>
      </c>
      <c r="E43" s="35">
        <v>2.1531577431716991</v>
      </c>
      <c r="F43" s="36">
        <v>2.3333258833784054</v>
      </c>
      <c r="G43" s="37">
        <v>2.4246233976157869</v>
      </c>
      <c r="H43" s="2"/>
      <c r="I43" s="7">
        <v>18</v>
      </c>
      <c r="J43" s="33">
        <v>0.70830509586166179</v>
      </c>
      <c r="K43" s="43">
        <v>0.71141558527106252</v>
      </c>
      <c r="L43" s="35">
        <v>0.71771924772389961</v>
      </c>
      <c r="M43" s="36">
        <v>0.72413561897950507</v>
      </c>
      <c r="N43" s="37">
        <v>0.72738701928473604</v>
      </c>
    </row>
    <row r="44" spans="1:14" ht="13" x14ac:dyDescent="0.3">
      <c r="A44" s="7">
        <v>18.5</v>
      </c>
      <c r="B44" s="94">
        <v>1.5370874270402759</v>
      </c>
      <c r="C44" s="33">
        <v>1.9412806331023325</v>
      </c>
      <c r="D44" s="34">
        <v>2.0310475814065829</v>
      </c>
      <c r="E44" s="35">
        <v>2.212967680482024</v>
      </c>
      <c r="F44" s="36">
        <v>2.3981404912500279</v>
      </c>
      <c r="G44" s="37">
        <v>2.4919740475495589</v>
      </c>
      <c r="H44" s="2"/>
      <c r="I44" s="7">
        <v>18.5</v>
      </c>
      <c r="J44" s="33">
        <v>0.72798023741337481</v>
      </c>
      <c r="K44" s="43">
        <v>0.73117712930636991</v>
      </c>
      <c r="L44" s="35">
        <v>0.73765589349400806</v>
      </c>
      <c r="M44" s="36">
        <v>0.74425049728449144</v>
      </c>
      <c r="N44" s="37">
        <v>0.74759221426486777</v>
      </c>
    </row>
    <row r="45" spans="1:14" ht="13" x14ac:dyDescent="0.3">
      <c r="A45" s="7">
        <v>19</v>
      </c>
      <c r="B45" s="94">
        <v>1.5786303304737968</v>
      </c>
      <c r="C45" s="33">
        <v>1.9937476772402334</v>
      </c>
      <c r="D45" s="34">
        <v>2.0859407592824364</v>
      </c>
      <c r="E45" s="35">
        <v>2.2727776177923489</v>
      </c>
      <c r="F45" s="36">
        <v>2.4629550991216504</v>
      </c>
      <c r="G45" s="37">
        <v>2.5593246974833308</v>
      </c>
      <c r="H45" s="2"/>
      <c r="I45" s="7">
        <v>19</v>
      </c>
      <c r="J45" s="33">
        <v>0.7476553789650876</v>
      </c>
      <c r="K45" s="43">
        <v>0.75093867334167719</v>
      </c>
      <c r="L45" s="35">
        <v>0.75759253926411629</v>
      </c>
      <c r="M45" s="36">
        <v>0.7643653755894777</v>
      </c>
      <c r="N45" s="37">
        <v>0.76779740924499928</v>
      </c>
    </row>
    <row r="46" spans="1:14" ht="13" x14ac:dyDescent="0.3">
      <c r="A46" s="7">
        <v>19.5</v>
      </c>
      <c r="B46" s="94">
        <v>1.6201732339073178</v>
      </c>
      <c r="C46" s="33">
        <v>2.0462147213781341</v>
      </c>
      <c r="D46" s="34">
        <v>2.1408339371582898</v>
      </c>
      <c r="E46" s="35">
        <v>2.3325875551026738</v>
      </c>
      <c r="F46" s="36">
        <v>2.5277697069932725</v>
      </c>
      <c r="G46" s="37">
        <v>2.6266753474171027</v>
      </c>
      <c r="H46" s="2"/>
      <c r="I46" s="7">
        <v>19.5</v>
      </c>
      <c r="J46" s="33">
        <v>0.7673305205168004</v>
      </c>
      <c r="K46" s="43">
        <v>0.77070021737698446</v>
      </c>
      <c r="L46" s="35">
        <v>0.77752918503422463</v>
      </c>
      <c r="M46" s="36">
        <v>0.78448025389446396</v>
      </c>
      <c r="N46" s="37">
        <v>0.7880026042251308</v>
      </c>
    </row>
    <row r="47" spans="1:14" ht="13" x14ac:dyDescent="0.3">
      <c r="A47" s="7">
        <v>20</v>
      </c>
      <c r="B47" s="94">
        <v>1.6617161373408387</v>
      </c>
      <c r="C47" s="33">
        <v>2.098681765516035</v>
      </c>
      <c r="D47" s="34">
        <v>2.1957271150341438</v>
      </c>
      <c r="E47" s="35">
        <v>2.3923974924129987</v>
      </c>
      <c r="F47" s="36">
        <v>2.592584314864895</v>
      </c>
      <c r="G47" s="37">
        <v>2.6940259973508747</v>
      </c>
      <c r="H47" s="2"/>
      <c r="I47" s="7">
        <v>20</v>
      </c>
      <c r="J47" s="33">
        <v>0.78700566206851319</v>
      </c>
      <c r="K47" s="43">
        <v>0.79046176141229174</v>
      </c>
      <c r="L47" s="35">
        <v>0.79746583080433286</v>
      </c>
      <c r="M47" s="36">
        <v>0.80459513219945011</v>
      </c>
      <c r="N47" s="37">
        <v>0.80820779920526231</v>
      </c>
    </row>
    <row r="48" spans="1:14" ht="13" x14ac:dyDescent="0.3">
      <c r="A48" s="7">
        <v>20.5</v>
      </c>
      <c r="B48" s="94">
        <v>1.7032590407743597</v>
      </c>
      <c r="C48" s="33">
        <v>2.151148809653936</v>
      </c>
      <c r="D48" s="34">
        <v>2.2506202929099972</v>
      </c>
      <c r="E48" s="35">
        <v>2.4522074297233236</v>
      </c>
      <c r="F48" s="36">
        <v>2.6573989227365171</v>
      </c>
      <c r="G48" s="37">
        <v>2.7613766472846462</v>
      </c>
      <c r="H48" s="2"/>
      <c r="I48" s="7">
        <v>20.5</v>
      </c>
      <c r="J48" s="33">
        <v>0.80668080362022598</v>
      </c>
      <c r="K48" s="43">
        <v>0.81022330544759891</v>
      </c>
      <c r="L48" s="35">
        <v>0.81740247657444121</v>
      </c>
      <c r="M48" s="36">
        <v>0.82471001050443637</v>
      </c>
      <c r="N48" s="37">
        <v>0.82841299418539383</v>
      </c>
    </row>
    <row r="49" spans="1:14" ht="13" x14ac:dyDescent="0.3">
      <c r="A49" s="7">
        <v>21</v>
      </c>
      <c r="B49" s="94">
        <v>1.7448019442078806</v>
      </c>
      <c r="C49" s="33">
        <v>2.2036158537918369</v>
      </c>
      <c r="D49" s="34">
        <v>2.3055134707858507</v>
      </c>
      <c r="E49" s="35">
        <v>2.5120173670336485</v>
      </c>
      <c r="F49" s="36">
        <v>2.7222135306081396</v>
      </c>
      <c r="G49" s="37">
        <v>2.8287272972184181</v>
      </c>
      <c r="H49" s="2"/>
      <c r="I49" s="7">
        <v>21</v>
      </c>
      <c r="J49" s="33">
        <v>0.82635594517193889</v>
      </c>
      <c r="K49" s="43">
        <v>0.82998484948290641</v>
      </c>
      <c r="L49" s="35">
        <v>0.83733912234454966</v>
      </c>
      <c r="M49" s="36">
        <v>0.84482488880942275</v>
      </c>
      <c r="N49" s="37">
        <v>0.84861818916552556</v>
      </c>
    </row>
    <row r="50" spans="1:14" ht="13" x14ac:dyDescent="0.3">
      <c r="A50" s="7">
        <v>21.5</v>
      </c>
      <c r="B50" s="94">
        <v>1.7863448476414017</v>
      </c>
      <c r="C50" s="33">
        <v>2.2560828979297378</v>
      </c>
      <c r="D50" s="34">
        <v>2.3604066486617046</v>
      </c>
      <c r="E50" s="35">
        <v>2.5718273043439739</v>
      </c>
      <c r="F50" s="36">
        <v>2.7870281384797622</v>
      </c>
      <c r="G50" s="37">
        <v>2.89607794715219</v>
      </c>
      <c r="H50" s="2"/>
      <c r="I50" s="7">
        <v>21.5</v>
      </c>
      <c r="J50" s="33">
        <v>0.84603108672365168</v>
      </c>
      <c r="K50" s="43">
        <v>0.84974639351821368</v>
      </c>
      <c r="L50" s="35">
        <v>0.85727576811465789</v>
      </c>
      <c r="M50" s="36">
        <v>0.86493976711440901</v>
      </c>
      <c r="N50" s="37">
        <v>0.86882338414565707</v>
      </c>
    </row>
    <row r="51" spans="1:14" ht="13" x14ac:dyDescent="0.3">
      <c r="A51" s="7">
        <v>22</v>
      </c>
      <c r="B51" s="94">
        <v>1.8278877510749225</v>
      </c>
      <c r="C51" s="33">
        <v>2.3085499420676387</v>
      </c>
      <c r="D51" s="34">
        <v>2.415299826537558</v>
      </c>
      <c r="E51" s="35">
        <v>2.6316372416542988</v>
      </c>
      <c r="F51" s="36">
        <v>2.8518427463513842</v>
      </c>
      <c r="G51" s="37">
        <v>2.963428597085962</v>
      </c>
      <c r="H51" s="2"/>
      <c r="I51" s="7">
        <v>22</v>
      </c>
      <c r="J51" s="33">
        <v>0.86570622827536448</v>
      </c>
      <c r="K51" s="43">
        <v>0.86950793755352085</v>
      </c>
      <c r="L51" s="35">
        <v>0.87721241388476623</v>
      </c>
      <c r="M51" s="36">
        <v>0.88505464541939516</v>
      </c>
      <c r="N51" s="37">
        <v>0.88902857912578859</v>
      </c>
    </row>
    <row r="52" spans="1:14" ht="13" x14ac:dyDescent="0.3">
      <c r="A52" s="7">
        <v>22.5</v>
      </c>
      <c r="B52" s="94">
        <v>1.8694306545084436</v>
      </c>
      <c r="C52" s="33">
        <v>2.3610169862055397</v>
      </c>
      <c r="D52" s="34">
        <v>2.4701930044134115</v>
      </c>
      <c r="E52" s="35">
        <v>2.6914471789646237</v>
      </c>
      <c r="F52" s="36">
        <v>2.9166573542230068</v>
      </c>
      <c r="G52" s="37">
        <v>3.0307792470197339</v>
      </c>
      <c r="H52" s="2"/>
      <c r="I52" s="7">
        <v>22.5</v>
      </c>
      <c r="J52" s="33">
        <v>0.88538136982707738</v>
      </c>
      <c r="K52" s="43">
        <v>0.88926948158882813</v>
      </c>
      <c r="L52" s="35">
        <v>0.89714905965487446</v>
      </c>
      <c r="M52" s="36">
        <v>0.90516952372438142</v>
      </c>
      <c r="N52" s="37">
        <v>0.9092337741059201</v>
      </c>
    </row>
    <row r="53" spans="1:14" ht="13" x14ac:dyDescent="0.3">
      <c r="A53" s="7">
        <v>23</v>
      </c>
      <c r="B53" s="94">
        <v>1.9109735579419644</v>
      </c>
      <c r="C53" s="33">
        <v>2.4134840303434402</v>
      </c>
      <c r="D53" s="34">
        <v>2.525086182289265</v>
      </c>
      <c r="E53" s="35">
        <v>2.7512571162749486</v>
      </c>
      <c r="F53" s="36">
        <v>2.9814719620946293</v>
      </c>
      <c r="G53" s="37">
        <v>3.0981298969535058</v>
      </c>
      <c r="H53" s="2"/>
      <c r="I53" s="7">
        <v>23</v>
      </c>
      <c r="J53" s="33">
        <v>0.90505651137879017</v>
      </c>
      <c r="K53" s="43">
        <v>0.9090310256241354</v>
      </c>
      <c r="L53" s="35">
        <v>0.9170857054249828</v>
      </c>
      <c r="M53" s="36">
        <v>0.92528440202936768</v>
      </c>
      <c r="N53" s="37">
        <v>0.92943896908605161</v>
      </c>
    </row>
    <row r="54" spans="1:14" ht="13" x14ac:dyDescent="0.3">
      <c r="A54" s="7">
        <v>23.5</v>
      </c>
      <c r="B54" s="94">
        <v>1.9525164613754855</v>
      </c>
      <c r="C54" s="33">
        <v>2.4659510744813411</v>
      </c>
      <c r="D54" s="34">
        <v>2.5799793601651189</v>
      </c>
      <c r="E54" s="35">
        <v>2.8110670535852735</v>
      </c>
      <c r="F54" s="36">
        <v>3.0462865699662514</v>
      </c>
      <c r="G54" s="37">
        <v>3.1654805468872773</v>
      </c>
      <c r="H54" s="2"/>
      <c r="I54" s="7">
        <v>23.5</v>
      </c>
      <c r="J54" s="33">
        <v>0.92473165293050308</v>
      </c>
      <c r="K54" s="43">
        <v>0.92879256965944279</v>
      </c>
      <c r="L54" s="35">
        <v>0.93702235119509125</v>
      </c>
      <c r="M54" s="36">
        <v>0.94539928033435405</v>
      </c>
      <c r="N54" s="37">
        <v>0.94964416406618335</v>
      </c>
    </row>
    <row r="55" spans="1:14" ht="13" x14ac:dyDescent="0.3">
      <c r="A55" s="7">
        <v>24</v>
      </c>
      <c r="B55" s="94">
        <v>1.9940593648090066</v>
      </c>
      <c r="C55" s="33">
        <v>2.518418118619242</v>
      </c>
      <c r="D55" s="34">
        <v>2.6348725380409723</v>
      </c>
      <c r="E55" s="35">
        <v>2.8708769908955989</v>
      </c>
      <c r="F55" s="36">
        <v>3.1111011778378739</v>
      </c>
      <c r="G55" s="37">
        <v>3.2328311968210492</v>
      </c>
      <c r="H55" s="2"/>
      <c r="I55" s="7">
        <v>24</v>
      </c>
      <c r="J55" s="33">
        <v>0.94440679448221587</v>
      </c>
      <c r="K55" s="43">
        <v>0.94855411369475007</v>
      </c>
      <c r="L55" s="35">
        <v>0.95695899696519948</v>
      </c>
      <c r="M55" s="36">
        <v>0.9655141586393402</v>
      </c>
      <c r="N55" s="37">
        <v>0.96984935904631486</v>
      </c>
    </row>
    <row r="56" spans="1:14" ht="13" x14ac:dyDescent="0.3">
      <c r="A56" s="7">
        <v>24.5</v>
      </c>
      <c r="B56" s="94">
        <v>2.0356022682425277</v>
      </c>
      <c r="C56" s="33">
        <v>2.570885162757143</v>
      </c>
      <c r="D56" s="34">
        <v>2.6897657159168258</v>
      </c>
      <c r="E56" s="35">
        <v>2.9306869282059238</v>
      </c>
      <c r="F56" s="36">
        <v>3.1759157857094964</v>
      </c>
      <c r="G56" s="37">
        <v>3.3001818467548212</v>
      </c>
      <c r="H56" s="2"/>
      <c r="I56" s="7">
        <v>24.5</v>
      </c>
      <c r="J56" s="33">
        <v>0.96408193603392867</v>
      </c>
      <c r="K56" s="43">
        <v>0.96831565773005734</v>
      </c>
      <c r="L56" s="35">
        <v>0.97689564273530782</v>
      </c>
      <c r="M56" s="36">
        <v>0.98562903694432646</v>
      </c>
      <c r="N56" s="37">
        <v>0.99005455402644638</v>
      </c>
    </row>
    <row r="57" spans="1:14" ht="13" x14ac:dyDescent="0.3">
      <c r="A57" s="7">
        <v>25</v>
      </c>
      <c r="B57" s="94">
        <v>2.0771451716760483</v>
      </c>
      <c r="C57" s="33">
        <v>2.6233522068950439</v>
      </c>
      <c r="D57" s="34">
        <v>2.7446588937926797</v>
      </c>
      <c r="E57" s="35">
        <v>2.9904968655162483</v>
      </c>
      <c r="F57" s="36">
        <v>3.2407303935811185</v>
      </c>
      <c r="G57" s="37">
        <v>3.3675324966885931</v>
      </c>
      <c r="H57" s="2"/>
      <c r="I57" s="7">
        <v>25</v>
      </c>
      <c r="J57" s="33">
        <v>0.98375707758564146</v>
      </c>
      <c r="K57" s="43">
        <v>0.98807720176536462</v>
      </c>
      <c r="L57" s="35">
        <v>0.99683228850541605</v>
      </c>
      <c r="M57" s="36">
        <v>1.0057439152493126</v>
      </c>
      <c r="N57" s="37">
        <v>1.0102597490065779</v>
      </c>
    </row>
    <row r="58" spans="1:14" ht="13" x14ac:dyDescent="0.3">
      <c r="A58" s="7">
        <v>25.5</v>
      </c>
      <c r="B58" s="94">
        <v>2.1186880751095694</v>
      </c>
      <c r="C58" s="33">
        <v>2.6758192510329448</v>
      </c>
      <c r="D58" s="34">
        <v>2.7995520716685331</v>
      </c>
      <c r="E58" s="35">
        <v>3.0503068028265736</v>
      </c>
      <c r="F58" s="36">
        <v>3.305545001452741</v>
      </c>
      <c r="G58" s="37">
        <v>3.434883146622365</v>
      </c>
      <c r="H58" s="2"/>
      <c r="I58" s="7">
        <v>25.5</v>
      </c>
      <c r="J58" s="33">
        <v>1.0034322191373544</v>
      </c>
      <c r="K58" s="43">
        <v>1.0078387458006719</v>
      </c>
      <c r="L58" s="35">
        <v>1.0167689342755244</v>
      </c>
      <c r="M58" s="36">
        <v>1.0258587935542989</v>
      </c>
      <c r="N58" s="37">
        <v>1.0304649439867095</v>
      </c>
    </row>
    <row r="59" spans="1:14" ht="13" x14ac:dyDescent="0.3">
      <c r="A59" s="7">
        <v>26</v>
      </c>
      <c r="B59" s="94">
        <v>2.1602309785430904</v>
      </c>
      <c r="C59" s="33">
        <v>2.7282862951708458</v>
      </c>
      <c r="D59" s="34">
        <v>2.8544452495443866</v>
      </c>
      <c r="E59" s="35">
        <v>3.1101167401368985</v>
      </c>
      <c r="F59" s="36">
        <v>3.3703596093243631</v>
      </c>
      <c r="G59" s="37">
        <v>3.502233796556137</v>
      </c>
      <c r="H59" s="2"/>
      <c r="I59" s="7">
        <v>26</v>
      </c>
      <c r="J59" s="33">
        <v>1.0231073606890673</v>
      </c>
      <c r="K59" s="43">
        <v>1.0276002898359793</v>
      </c>
      <c r="L59" s="35">
        <v>1.0367055800456328</v>
      </c>
      <c r="M59" s="36">
        <v>1.0459736718592854</v>
      </c>
      <c r="N59" s="37">
        <v>1.0506701389668411</v>
      </c>
    </row>
    <row r="60" spans="1:14" ht="13" x14ac:dyDescent="0.3">
      <c r="A60" s="7">
        <v>26.5</v>
      </c>
      <c r="B60" s="94">
        <v>2.2017738819766115</v>
      </c>
      <c r="C60" s="33">
        <v>2.7807533393087462</v>
      </c>
      <c r="D60" s="34">
        <v>2.9093384274202401</v>
      </c>
      <c r="E60" s="35">
        <v>3.1699266774472239</v>
      </c>
      <c r="F60" s="36">
        <v>3.4351742171959856</v>
      </c>
      <c r="G60" s="37">
        <v>3.5695844464899085</v>
      </c>
      <c r="H60" s="2"/>
      <c r="I60" s="7">
        <v>26.5</v>
      </c>
      <c r="J60" s="33">
        <v>1.04278250224078</v>
      </c>
      <c r="K60" s="43">
        <v>1.0473618338712865</v>
      </c>
      <c r="L60" s="35">
        <v>1.0566422258157411</v>
      </c>
      <c r="M60" s="36">
        <v>1.0660885501642716</v>
      </c>
      <c r="N60" s="37">
        <v>1.0708753339469728</v>
      </c>
    </row>
    <row r="61" spans="1:14" ht="13" x14ac:dyDescent="0.3">
      <c r="A61" s="7">
        <v>27</v>
      </c>
      <c r="B61" s="94">
        <v>2.2433167854101321</v>
      </c>
      <c r="C61" s="33">
        <v>2.8332203834466472</v>
      </c>
      <c r="D61" s="34">
        <v>2.964231605296094</v>
      </c>
      <c r="E61" s="35">
        <v>3.2297366147575484</v>
      </c>
      <c r="F61" s="36">
        <v>3.4999888250676081</v>
      </c>
      <c r="G61" s="37">
        <v>3.6369350964236804</v>
      </c>
      <c r="I61" s="7">
        <v>27</v>
      </c>
      <c r="J61" s="33">
        <v>1.0624576437924929</v>
      </c>
      <c r="K61" s="43">
        <v>1.0671233779065938</v>
      </c>
      <c r="L61" s="35">
        <v>1.0765788715858495</v>
      </c>
      <c r="M61" s="36">
        <v>1.0862034284692577</v>
      </c>
      <c r="N61" s="37">
        <v>1.0910805289271042</v>
      </c>
    </row>
    <row r="62" spans="1:14" ht="13" x14ac:dyDescent="0.3">
      <c r="A62" s="7">
        <v>27.5</v>
      </c>
      <c r="B62" s="94">
        <v>2.2848596888436532</v>
      </c>
      <c r="C62" s="33">
        <v>2.8856874275845481</v>
      </c>
      <c r="D62" s="34">
        <v>3.0191247831719474</v>
      </c>
      <c r="E62" s="35">
        <v>3.2895465520678733</v>
      </c>
      <c r="F62" s="36">
        <v>3.5648034329392306</v>
      </c>
      <c r="G62" s="37">
        <v>3.7042857463574523</v>
      </c>
      <c r="I62" s="7">
        <v>27.5</v>
      </c>
      <c r="J62" s="33">
        <v>1.0821327853442055</v>
      </c>
      <c r="K62" s="43">
        <v>1.086884921941901</v>
      </c>
      <c r="L62" s="35">
        <v>1.0965155173559578</v>
      </c>
      <c r="M62" s="36">
        <v>1.1063183067742439</v>
      </c>
      <c r="N62" s="37">
        <v>1.1112857239072358</v>
      </c>
    </row>
    <row r="63" spans="1:14" ht="13" x14ac:dyDescent="0.3">
      <c r="A63" s="7">
        <v>28</v>
      </c>
      <c r="B63" s="94">
        <v>2.3264025922771743</v>
      </c>
      <c r="C63" s="33">
        <v>2.9381544717224495</v>
      </c>
      <c r="D63" s="34">
        <v>3.0740179610478009</v>
      </c>
      <c r="E63" s="35">
        <v>3.3493564893781986</v>
      </c>
      <c r="F63" s="36">
        <v>3.6296180408108532</v>
      </c>
      <c r="G63" s="37">
        <v>3.7716363962912243</v>
      </c>
      <c r="I63" s="7">
        <v>28</v>
      </c>
      <c r="J63" s="33">
        <v>1.1018079268959184</v>
      </c>
      <c r="K63" s="43">
        <v>1.1066464659772084</v>
      </c>
      <c r="L63" s="35">
        <v>1.116452163126066</v>
      </c>
      <c r="M63" s="36">
        <v>1.1264331850792302</v>
      </c>
      <c r="N63" s="37">
        <v>1.1314909188873672</v>
      </c>
    </row>
    <row r="64" spans="1:14" ht="13" x14ac:dyDescent="0.3">
      <c r="A64" s="7">
        <v>28.5</v>
      </c>
      <c r="B64" s="94">
        <v>2.3679454957106953</v>
      </c>
      <c r="C64" s="33">
        <v>2.9906215158603495</v>
      </c>
      <c r="D64" s="34">
        <v>3.1289111389236548</v>
      </c>
      <c r="E64" s="35">
        <v>3.4091664266885231</v>
      </c>
      <c r="F64" s="36">
        <v>3.6944326486824748</v>
      </c>
      <c r="G64" s="37">
        <v>3.8389870462249962</v>
      </c>
      <c r="I64" s="7">
        <v>28.5</v>
      </c>
      <c r="J64" s="33">
        <v>1.1214830684476313</v>
      </c>
      <c r="K64" s="43">
        <v>1.1264080100125158</v>
      </c>
      <c r="L64" s="35">
        <v>1.1363888088961744</v>
      </c>
      <c r="M64" s="36">
        <v>1.1465480633842167</v>
      </c>
      <c r="N64" s="37">
        <v>1.151696113867499</v>
      </c>
    </row>
    <row r="65" spans="1:14" ht="13" x14ac:dyDescent="0.3">
      <c r="A65" s="7">
        <v>29</v>
      </c>
      <c r="B65" s="94">
        <v>2.409488399144216</v>
      </c>
      <c r="C65" s="33">
        <v>3.0430885599982509</v>
      </c>
      <c r="D65" s="34">
        <v>3.1838043167995083</v>
      </c>
      <c r="E65" s="35">
        <v>3.4689763639988485</v>
      </c>
      <c r="F65" s="36">
        <v>3.7592472565540973</v>
      </c>
      <c r="G65" s="37">
        <v>3.9063376961587681</v>
      </c>
      <c r="I65" s="7">
        <v>29</v>
      </c>
      <c r="J65" s="33">
        <v>1.1411582099993443</v>
      </c>
      <c r="K65" s="43">
        <v>1.1461695540478229</v>
      </c>
      <c r="L65" s="35">
        <v>1.1563254546662827</v>
      </c>
      <c r="M65" s="36">
        <v>1.1666629416892027</v>
      </c>
      <c r="N65" s="37">
        <v>1.1719013088476304</v>
      </c>
    </row>
    <row r="66" spans="1:14" ht="13" x14ac:dyDescent="0.3">
      <c r="A66" s="7">
        <v>29.5</v>
      </c>
      <c r="B66" s="94">
        <v>2.451031302577737</v>
      </c>
      <c r="C66" s="33">
        <v>3.0955556041361518</v>
      </c>
      <c r="D66" s="34">
        <v>3.2386974946753617</v>
      </c>
      <c r="E66" s="35">
        <v>3.5287863013091734</v>
      </c>
      <c r="F66" s="36">
        <v>3.8240618644257198</v>
      </c>
      <c r="G66" s="37">
        <v>3.9736883460925401</v>
      </c>
      <c r="I66" s="7">
        <v>29.5</v>
      </c>
      <c r="J66" s="33">
        <v>1.1608333515510569</v>
      </c>
      <c r="K66" s="43">
        <v>1.1659310980831303</v>
      </c>
      <c r="L66" s="35">
        <v>1.1762621004363911</v>
      </c>
      <c r="M66" s="36">
        <v>1.186777819994189</v>
      </c>
      <c r="N66" s="37">
        <v>1.1921065038277621</v>
      </c>
    </row>
    <row r="67" spans="1:14" ht="13" x14ac:dyDescent="0.3">
      <c r="A67" s="7">
        <v>30</v>
      </c>
      <c r="B67" s="94">
        <v>2.4925742060112581</v>
      </c>
      <c r="C67" s="33">
        <v>3.1480226482740528</v>
      </c>
      <c r="D67" s="34">
        <v>3.2935906725512152</v>
      </c>
      <c r="E67" s="35">
        <v>3.5885962386194978</v>
      </c>
      <c r="F67" s="36">
        <v>3.8888764722973423</v>
      </c>
      <c r="G67" s="37">
        <v>4.0410389960263116</v>
      </c>
      <c r="I67" s="7">
        <v>30</v>
      </c>
      <c r="J67" s="33">
        <v>1.1805084931027698</v>
      </c>
      <c r="K67" s="43">
        <v>1.1856926421184375</v>
      </c>
      <c r="L67" s="35">
        <v>1.1961987462064994</v>
      </c>
      <c r="M67" s="36">
        <v>1.2068926982991752</v>
      </c>
      <c r="N67" s="37">
        <v>1.2123116988078935</v>
      </c>
    </row>
    <row r="68" spans="1:14" ht="13" x14ac:dyDescent="0.3">
      <c r="A68" s="7">
        <v>30.5</v>
      </c>
      <c r="B68" s="94">
        <v>2.5341171094447792</v>
      </c>
      <c r="C68" s="33">
        <v>3.2004896924119537</v>
      </c>
      <c r="D68" s="34">
        <v>3.3484838504270691</v>
      </c>
      <c r="E68" s="35">
        <v>3.6484061759298232</v>
      </c>
      <c r="F68" s="36">
        <v>3.9536910801689649</v>
      </c>
      <c r="G68" s="37">
        <v>4.1083896459600835</v>
      </c>
      <c r="I68" s="7">
        <v>30.5</v>
      </c>
      <c r="J68" s="33">
        <v>1.2001836346544825</v>
      </c>
      <c r="K68" s="43">
        <v>1.2054541861537449</v>
      </c>
      <c r="L68" s="35">
        <v>1.2161353919766076</v>
      </c>
      <c r="M68" s="36">
        <v>1.2270075766041615</v>
      </c>
      <c r="N68" s="37">
        <v>1.2325168937880251</v>
      </c>
    </row>
    <row r="69" spans="1:14" ht="13" x14ac:dyDescent="0.3">
      <c r="A69" s="7">
        <v>31</v>
      </c>
      <c r="B69" s="94">
        <v>2.5756600128782998</v>
      </c>
      <c r="C69" s="33">
        <v>3.2529567365498542</v>
      </c>
      <c r="D69" s="34">
        <v>3.4033770283029225</v>
      </c>
      <c r="E69" s="35">
        <v>3.7082161132401481</v>
      </c>
      <c r="F69" s="36">
        <v>4.0185056880405865</v>
      </c>
      <c r="G69" s="37">
        <v>4.1757402958938554</v>
      </c>
      <c r="I69" s="7">
        <v>31</v>
      </c>
      <c r="J69" s="33">
        <v>1.2198587762061954</v>
      </c>
      <c r="K69" s="43">
        <v>1.2252157301890523</v>
      </c>
      <c r="L69" s="35">
        <v>1.236072037746716</v>
      </c>
      <c r="M69" s="36">
        <v>1.2471224549091477</v>
      </c>
      <c r="N69" s="37">
        <v>1.2527220887681567</v>
      </c>
    </row>
    <row r="70" spans="1:14" ht="13" x14ac:dyDescent="0.3">
      <c r="A70" s="7">
        <v>31.5</v>
      </c>
      <c r="B70" s="94">
        <v>2.6172029163118209</v>
      </c>
      <c r="C70" s="33">
        <v>3.3054237806877551</v>
      </c>
      <c r="D70" s="34">
        <v>3.458270206178776</v>
      </c>
      <c r="E70" s="35">
        <v>3.7680260505504735</v>
      </c>
      <c r="F70" s="36">
        <v>4.083320295912209</v>
      </c>
      <c r="G70" s="37">
        <v>4.2430909458276274</v>
      </c>
      <c r="I70" s="7">
        <v>31.5</v>
      </c>
      <c r="J70" s="33">
        <v>1.2395339177579083</v>
      </c>
      <c r="K70" s="43">
        <v>1.2449772742243594</v>
      </c>
      <c r="L70" s="35">
        <v>1.2560086835168243</v>
      </c>
      <c r="M70" s="36">
        <v>1.267237333214134</v>
      </c>
      <c r="N70" s="37">
        <v>1.2729272837482883</v>
      </c>
    </row>
    <row r="71" spans="1:14" ht="13" x14ac:dyDescent="0.3">
      <c r="A71" s="7">
        <v>32</v>
      </c>
      <c r="B71" s="94">
        <v>2.658745819745342</v>
      </c>
      <c r="C71" s="33">
        <v>3.357890824825656</v>
      </c>
      <c r="D71" s="34">
        <v>3.5131633840546299</v>
      </c>
      <c r="E71" s="35">
        <v>3.8278359878607979</v>
      </c>
      <c r="F71" s="36">
        <v>4.1481349037838315</v>
      </c>
      <c r="G71" s="37">
        <v>4.3104415957613993</v>
      </c>
      <c r="I71" s="7">
        <v>32</v>
      </c>
      <c r="J71" s="33">
        <v>1.259209059309621</v>
      </c>
      <c r="K71" s="43">
        <v>1.2647388182596668</v>
      </c>
      <c r="L71" s="35">
        <v>1.2759453292869327</v>
      </c>
      <c r="M71" s="36">
        <v>1.2873522115191203</v>
      </c>
      <c r="N71" s="37">
        <v>1.2931324787284197</v>
      </c>
    </row>
    <row r="72" spans="1:14" ht="13" x14ac:dyDescent="0.3">
      <c r="A72" s="7">
        <v>32.5</v>
      </c>
      <c r="B72" s="94">
        <v>2.700288723178863</v>
      </c>
      <c r="C72" s="33">
        <v>3.410357868963557</v>
      </c>
      <c r="D72" s="34">
        <v>3.5680565619304834</v>
      </c>
      <c r="E72" s="35">
        <v>3.8876459251711228</v>
      </c>
      <c r="F72" s="36">
        <v>4.2129495116554541</v>
      </c>
      <c r="G72" s="37">
        <v>4.3777922456951712</v>
      </c>
      <c r="I72" s="7">
        <v>32.5</v>
      </c>
      <c r="J72" s="33">
        <v>1.2788842008613339</v>
      </c>
      <c r="K72" s="43">
        <v>1.284500362294974</v>
      </c>
      <c r="L72" s="35">
        <v>1.2958819750570409</v>
      </c>
      <c r="M72" s="36">
        <v>1.3074670898241065</v>
      </c>
      <c r="N72" s="37">
        <v>1.3133376737085514</v>
      </c>
    </row>
    <row r="73" spans="1:14" ht="13" x14ac:dyDescent="0.3">
      <c r="A73" s="7">
        <v>33</v>
      </c>
      <c r="B73" s="94">
        <v>2.7418316266123841</v>
      </c>
      <c r="C73" s="33">
        <v>3.4628249131014579</v>
      </c>
      <c r="D73" s="34">
        <v>3.6229497398063368</v>
      </c>
      <c r="E73" s="35">
        <v>3.9474558624814482</v>
      </c>
      <c r="F73" s="36">
        <v>4.2777641195270766</v>
      </c>
      <c r="G73" s="37">
        <v>4.4451428956289432</v>
      </c>
      <c r="I73" s="7">
        <v>33</v>
      </c>
      <c r="J73" s="33">
        <v>1.2985593424130468</v>
      </c>
      <c r="K73" s="43">
        <v>1.3042619063302812</v>
      </c>
      <c r="L73" s="35">
        <v>1.3158186208271492</v>
      </c>
      <c r="M73" s="36">
        <v>1.3275819681290928</v>
      </c>
      <c r="N73" s="37">
        <v>1.3335428686886828</v>
      </c>
    </row>
    <row r="74" spans="1:14" ht="13" x14ac:dyDescent="0.3">
      <c r="A74" s="7">
        <v>33.5</v>
      </c>
      <c r="B74" s="94">
        <v>2.7833745300459047</v>
      </c>
      <c r="C74" s="33">
        <v>3.5152919572393584</v>
      </c>
      <c r="D74" s="34">
        <v>3.6778429176821907</v>
      </c>
      <c r="E74" s="35">
        <v>4.0072657997917727</v>
      </c>
      <c r="F74" s="36">
        <v>4.3425787273986982</v>
      </c>
      <c r="G74" s="37">
        <v>4.5124935455627151</v>
      </c>
      <c r="I74" s="7">
        <v>33.5</v>
      </c>
      <c r="J74" s="33">
        <v>1.3182344839647597</v>
      </c>
      <c r="K74" s="43">
        <v>1.3240234503655888</v>
      </c>
      <c r="L74" s="35">
        <v>1.3357552665972576</v>
      </c>
      <c r="M74" s="36">
        <v>1.3476968464340791</v>
      </c>
      <c r="N74" s="37">
        <v>1.3537480636688146</v>
      </c>
    </row>
    <row r="75" spans="1:14" ht="13" x14ac:dyDescent="0.3">
      <c r="A75" s="7">
        <v>34</v>
      </c>
      <c r="B75" s="94">
        <v>2.8249174334794258</v>
      </c>
      <c r="C75" s="33">
        <v>3.5677590013772593</v>
      </c>
      <c r="D75" s="34">
        <v>3.7327360955580442</v>
      </c>
      <c r="E75" s="35">
        <v>4.0670757371020985</v>
      </c>
      <c r="F75" s="36">
        <v>4.4073933352703207</v>
      </c>
      <c r="G75" s="37">
        <v>4.579844195496487</v>
      </c>
      <c r="I75" s="7">
        <v>34</v>
      </c>
      <c r="J75" s="33">
        <v>1.3379096255164724</v>
      </c>
      <c r="K75" s="43">
        <v>1.3437849944008959</v>
      </c>
      <c r="L75" s="35">
        <v>1.3556919123673659</v>
      </c>
      <c r="M75" s="36">
        <v>1.3678117247390653</v>
      </c>
      <c r="N75" s="37">
        <v>1.373953258648946</v>
      </c>
    </row>
    <row r="76" spans="1:14" ht="13" x14ac:dyDescent="0.3">
      <c r="A76" s="7">
        <v>34.5</v>
      </c>
      <c r="B76" s="94">
        <v>2.8664603369129469</v>
      </c>
      <c r="C76" s="33">
        <v>3.6202260455151607</v>
      </c>
      <c r="D76" s="34">
        <v>3.7876292734338977</v>
      </c>
      <c r="E76" s="35">
        <v>4.1268856744124234</v>
      </c>
      <c r="F76" s="36">
        <v>4.4722079431419433</v>
      </c>
      <c r="G76" s="37">
        <v>4.6471948454302581</v>
      </c>
      <c r="I76" s="7">
        <v>34.5</v>
      </c>
      <c r="J76" s="33">
        <v>1.3575847670681853</v>
      </c>
      <c r="K76" s="43">
        <v>1.3635465384362031</v>
      </c>
      <c r="L76" s="35">
        <v>1.3756285581374743</v>
      </c>
      <c r="M76" s="36">
        <v>1.3879266030440516</v>
      </c>
      <c r="N76" s="37">
        <v>1.3941584536290776</v>
      </c>
    </row>
    <row r="77" spans="1:14" ht="13" x14ac:dyDescent="0.3">
      <c r="A77" s="7">
        <v>35</v>
      </c>
      <c r="B77" s="94">
        <v>2.908003240346468</v>
      </c>
      <c r="C77" s="33">
        <v>3.6726930896530616</v>
      </c>
      <c r="D77" s="34">
        <v>3.8425224513097511</v>
      </c>
      <c r="E77" s="35">
        <v>4.1866956117227474</v>
      </c>
      <c r="F77" s="36">
        <v>4.5370225510135658</v>
      </c>
      <c r="G77" s="37">
        <v>4.71454549536403</v>
      </c>
      <c r="I77" s="7">
        <v>35</v>
      </c>
      <c r="J77" s="33">
        <v>1.377259908619898</v>
      </c>
      <c r="K77" s="43">
        <v>1.3833080824715105</v>
      </c>
      <c r="L77" s="35">
        <v>1.3955652039075825</v>
      </c>
      <c r="M77" s="36">
        <v>1.4080414813490378</v>
      </c>
      <c r="N77" s="37">
        <v>1.414363648609209</v>
      </c>
    </row>
    <row r="78" spans="1:14" ht="13" x14ac:dyDescent="0.3">
      <c r="A78" s="7">
        <v>35.5</v>
      </c>
      <c r="B78" s="94">
        <v>2.9495461437799886</v>
      </c>
      <c r="C78" s="33">
        <v>3.7251601337909626</v>
      </c>
      <c r="D78" s="34">
        <v>3.897415629185605</v>
      </c>
      <c r="E78" s="35">
        <v>4.2465055490330732</v>
      </c>
      <c r="F78" s="36">
        <v>4.6018371588851883</v>
      </c>
      <c r="G78" s="37">
        <v>4.7818961452978019</v>
      </c>
      <c r="I78" s="7">
        <v>35.5</v>
      </c>
      <c r="J78" s="33">
        <v>1.3969350501716109</v>
      </c>
      <c r="K78" s="43">
        <v>1.4030696265068177</v>
      </c>
      <c r="L78" s="35">
        <v>1.4155018496776908</v>
      </c>
      <c r="M78" s="36">
        <v>1.4281563596540241</v>
      </c>
      <c r="N78" s="37">
        <v>1.4345688435893407</v>
      </c>
    </row>
    <row r="79" spans="1:14" ht="13" x14ac:dyDescent="0.3">
      <c r="A79" s="7">
        <v>36</v>
      </c>
      <c r="B79" s="94">
        <v>2.9910890472135097</v>
      </c>
      <c r="C79" s="33">
        <v>3.777627177928863</v>
      </c>
      <c r="D79" s="34">
        <v>3.9523088070614585</v>
      </c>
      <c r="E79" s="35">
        <v>4.3063154863433981</v>
      </c>
      <c r="F79" s="36">
        <v>4.6666517667568108</v>
      </c>
      <c r="G79" s="37">
        <v>4.8492467952315739</v>
      </c>
      <c r="I79" s="7">
        <v>36</v>
      </c>
      <c r="J79" s="33">
        <v>1.4166101917233236</v>
      </c>
      <c r="K79" s="43">
        <v>1.422831170542125</v>
      </c>
      <c r="L79" s="35">
        <v>1.4354384954477992</v>
      </c>
      <c r="M79" s="36">
        <v>1.4482712379590101</v>
      </c>
      <c r="N79" s="37">
        <v>1.4547740385694721</v>
      </c>
    </row>
    <row r="80" spans="1:14" ht="13" x14ac:dyDescent="0.3">
      <c r="A80" s="7">
        <v>36.5</v>
      </c>
      <c r="B80" s="94">
        <v>3.0326319506470307</v>
      </c>
      <c r="C80" s="33">
        <v>3.830094222066764</v>
      </c>
      <c r="D80" s="34">
        <v>4.0072019849373124</v>
      </c>
      <c r="E80" s="35">
        <v>4.366125423653723</v>
      </c>
      <c r="F80" s="36">
        <v>4.7314663746284333</v>
      </c>
      <c r="G80" s="37">
        <v>4.9165974451653458</v>
      </c>
      <c r="I80" s="7">
        <v>36.5</v>
      </c>
      <c r="J80" s="33">
        <v>1.4362853332750367</v>
      </c>
      <c r="K80" s="43">
        <v>1.4425927145774324</v>
      </c>
      <c r="L80" s="35">
        <v>1.4553751412179077</v>
      </c>
      <c r="M80" s="36">
        <v>1.4683861162639966</v>
      </c>
      <c r="N80" s="37">
        <v>1.4749792335496039</v>
      </c>
    </row>
    <row r="81" spans="1:14" ht="13.5" thickBot="1" x14ac:dyDescent="0.35">
      <c r="A81" s="8">
        <v>37</v>
      </c>
      <c r="B81" s="95">
        <v>3.0741748540805518</v>
      </c>
      <c r="C81" s="38">
        <v>3.8825612662046649</v>
      </c>
      <c r="D81" s="39">
        <v>4.0620951628131658</v>
      </c>
      <c r="E81" s="40">
        <v>4.4259353609640479</v>
      </c>
      <c r="F81" s="41">
        <v>4.7962809825000559</v>
      </c>
      <c r="G81" s="42">
        <v>4.9839480950991177</v>
      </c>
      <c r="I81" s="8">
        <v>37</v>
      </c>
      <c r="J81" s="38">
        <v>1.4559604748267496</v>
      </c>
      <c r="K81" s="44">
        <v>1.4623542586127398</v>
      </c>
      <c r="L81" s="40">
        <v>1.4753117869880161</v>
      </c>
      <c r="M81" s="41">
        <v>1.4885009945689829</v>
      </c>
      <c r="N81" s="42">
        <v>1.4951844285297355</v>
      </c>
    </row>
    <row r="82" spans="1:14" x14ac:dyDescent="0.25">
      <c r="C82" s="5"/>
    </row>
    <row r="83" spans="1:14" x14ac:dyDescent="0.25">
      <c r="C83" s="5"/>
    </row>
    <row r="84" spans="1:14" x14ac:dyDescent="0.25">
      <c r="C84" s="5"/>
    </row>
    <row r="85" spans="1:14" x14ac:dyDescent="0.25">
      <c r="C85" s="5"/>
    </row>
    <row r="86" spans="1:14" x14ac:dyDescent="0.25">
      <c r="C86" s="5"/>
    </row>
    <row r="87" spans="1:14" x14ac:dyDescent="0.25">
      <c r="C87" s="5"/>
    </row>
    <row r="88" spans="1:14" x14ac:dyDescent="0.25">
      <c r="C88" s="5"/>
    </row>
    <row r="89" spans="1:14" x14ac:dyDescent="0.25">
      <c r="C89" s="5"/>
    </row>
    <row r="90" spans="1:14" x14ac:dyDescent="0.25">
      <c r="C90" s="5"/>
    </row>
    <row r="91" spans="1:14" x14ac:dyDescent="0.25">
      <c r="C91" s="5"/>
    </row>
    <row r="92" spans="1:14" x14ac:dyDescent="0.25">
      <c r="C92" s="5"/>
    </row>
    <row r="93" spans="1:14" x14ac:dyDescent="0.25">
      <c r="C93" s="5"/>
    </row>
    <row r="94" spans="1:14" x14ac:dyDescent="0.25">
      <c r="C94" s="5"/>
    </row>
    <row r="95" spans="1:14" x14ac:dyDescent="0.25">
      <c r="C95" s="5"/>
    </row>
    <row r="96" spans="1:14" x14ac:dyDescent="0.25">
      <c r="C96" s="5"/>
    </row>
    <row r="97" spans="3:3" x14ac:dyDescent="0.25">
      <c r="C97" s="5"/>
    </row>
    <row r="98" spans="3:3" x14ac:dyDescent="0.25">
      <c r="C98" s="5"/>
    </row>
    <row r="99" spans="3:3" x14ac:dyDescent="0.25">
      <c r="C99" s="5"/>
    </row>
    <row r="100" spans="3:3" x14ac:dyDescent="0.25">
      <c r="C100" s="5"/>
    </row>
    <row r="101" spans="3:3" x14ac:dyDescent="0.25">
      <c r="C101" s="5"/>
    </row>
    <row r="102" spans="3:3" x14ac:dyDescent="0.25">
      <c r="C102" s="5"/>
    </row>
    <row r="103" spans="3:3" x14ac:dyDescent="0.25">
      <c r="C103" s="5"/>
    </row>
    <row r="104" spans="3:3" x14ac:dyDescent="0.25">
      <c r="C104" s="5"/>
    </row>
    <row r="105" spans="3:3" x14ac:dyDescent="0.25">
      <c r="C105" s="5"/>
    </row>
    <row r="106" spans="3:3" x14ac:dyDescent="0.25">
      <c r="C106" s="5"/>
    </row>
    <row r="107" spans="3:3" x14ac:dyDescent="0.25">
      <c r="C107" s="5"/>
    </row>
    <row r="108" spans="3:3" x14ac:dyDescent="0.25">
      <c r="C108" s="5"/>
    </row>
    <row r="109" spans="3:3" x14ac:dyDescent="0.25">
      <c r="C109" s="5"/>
    </row>
    <row r="110" spans="3:3" x14ac:dyDescent="0.25">
      <c r="C110" s="5"/>
    </row>
    <row r="111" spans="3:3" x14ac:dyDescent="0.25">
      <c r="C111" s="5"/>
    </row>
    <row r="112" spans="3:3" x14ac:dyDescent="0.25">
      <c r="C112" s="5"/>
    </row>
    <row r="113" spans="3:3" x14ac:dyDescent="0.25">
      <c r="C113" s="5"/>
    </row>
    <row r="114" spans="3:3" x14ac:dyDescent="0.25">
      <c r="C114" s="5"/>
    </row>
    <row r="115" spans="3:3" x14ac:dyDescent="0.25">
      <c r="C115" s="5"/>
    </row>
    <row r="116" spans="3:3" x14ac:dyDescent="0.25">
      <c r="C116" s="5"/>
    </row>
    <row r="117" spans="3:3" x14ac:dyDescent="0.25">
      <c r="C117" s="5"/>
    </row>
    <row r="118" spans="3:3" x14ac:dyDescent="0.25">
      <c r="C118" s="5"/>
    </row>
    <row r="119" spans="3:3" x14ac:dyDescent="0.25">
      <c r="C119" s="5"/>
    </row>
    <row r="120" spans="3:3" x14ac:dyDescent="0.25">
      <c r="C120" s="5"/>
    </row>
    <row r="121" spans="3:3" x14ac:dyDescent="0.25">
      <c r="C121" s="5"/>
    </row>
    <row r="122" spans="3:3" x14ac:dyDescent="0.25">
      <c r="C122" s="5"/>
    </row>
    <row r="123" spans="3:3" x14ac:dyDescent="0.25">
      <c r="C123" s="5"/>
    </row>
    <row r="124" spans="3:3" x14ac:dyDescent="0.25">
      <c r="C124" s="5"/>
    </row>
    <row r="125" spans="3:3" x14ac:dyDescent="0.25">
      <c r="C125" s="5"/>
    </row>
    <row r="126" spans="3:3" x14ac:dyDescent="0.25">
      <c r="C126" s="5"/>
    </row>
    <row r="127" spans="3:3" x14ac:dyDescent="0.25">
      <c r="C127" s="5"/>
    </row>
    <row r="128" spans="3:3" x14ac:dyDescent="0.25">
      <c r="C128" s="5"/>
    </row>
    <row r="129" spans="3:3" x14ac:dyDescent="0.25">
      <c r="C129" s="5"/>
    </row>
    <row r="130" spans="3:3" x14ac:dyDescent="0.25">
      <c r="C130" s="5"/>
    </row>
    <row r="131" spans="3:3" x14ac:dyDescent="0.25">
      <c r="C131" s="5"/>
    </row>
    <row r="132" spans="3:3" x14ac:dyDescent="0.25">
      <c r="C132" s="5"/>
    </row>
    <row r="133" spans="3:3" x14ac:dyDescent="0.25">
      <c r="C133" s="5"/>
    </row>
    <row r="134" spans="3:3" x14ac:dyDescent="0.25">
      <c r="C134" s="5"/>
    </row>
    <row r="135" spans="3:3" x14ac:dyDescent="0.25">
      <c r="C135" s="5"/>
    </row>
    <row r="136" spans="3:3" x14ac:dyDescent="0.25">
      <c r="C136" s="5"/>
    </row>
    <row r="137" spans="3:3" x14ac:dyDescent="0.25">
      <c r="C137" s="5"/>
    </row>
    <row r="138" spans="3:3" x14ac:dyDescent="0.25">
      <c r="C138" s="5"/>
    </row>
    <row r="139" spans="3:3" x14ac:dyDescent="0.25">
      <c r="C139" s="5"/>
    </row>
    <row r="140" spans="3:3" x14ac:dyDescent="0.25">
      <c r="C140" s="5"/>
    </row>
    <row r="141" spans="3:3" x14ac:dyDescent="0.25">
      <c r="C141" s="5"/>
    </row>
    <row r="142" spans="3:3" x14ac:dyDescent="0.25">
      <c r="C142" s="5"/>
    </row>
    <row r="143" spans="3:3" x14ac:dyDescent="0.25">
      <c r="C143" s="5"/>
    </row>
    <row r="144" spans="3:3" x14ac:dyDescent="0.25">
      <c r="C144" s="5"/>
    </row>
    <row r="145" spans="3:3" x14ac:dyDescent="0.25">
      <c r="C145" s="5"/>
    </row>
    <row r="146" spans="3:3" x14ac:dyDescent="0.25">
      <c r="C146" s="5"/>
    </row>
    <row r="147" spans="3:3" x14ac:dyDescent="0.25">
      <c r="C147" s="5"/>
    </row>
    <row r="148" spans="3:3" x14ac:dyDescent="0.25">
      <c r="C148" s="5"/>
    </row>
    <row r="149" spans="3:3" x14ac:dyDescent="0.25">
      <c r="C149" s="5"/>
    </row>
    <row r="150" spans="3:3" x14ac:dyDescent="0.25">
      <c r="C150" s="5"/>
    </row>
    <row r="151" spans="3:3" x14ac:dyDescent="0.25">
      <c r="C151" s="5"/>
    </row>
    <row r="152" spans="3:3" x14ac:dyDescent="0.25">
      <c r="C152" s="5"/>
    </row>
    <row r="153" spans="3:3" x14ac:dyDescent="0.25">
      <c r="C153" s="5"/>
    </row>
    <row r="154" spans="3:3" x14ac:dyDescent="0.25">
      <c r="C154" s="5"/>
    </row>
    <row r="155" spans="3:3" x14ac:dyDescent="0.25">
      <c r="C155" s="5"/>
    </row>
    <row r="156" spans="3:3" x14ac:dyDescent="0.25">
      <c r="C156" s="5"/>
    </row>
    <row r="157" spans="3:3" x14ac:dyDescent="0.25">
      <c r="C157" s="5"/>
    </row>
    <row r="158" spans="3:3" x14ac:dyDescent="0.25">
      <c r="C158" s="5"/>
    </row>
    <row r="159" spans="3:3" x14ac:dyDescent="0.25">
      <c r="C159" s="5"/>
    </row>
    <row r="160" spans="3:3" x14ac:dyDescent="0.25">
      <c r="C160" s="5"/>
    </row>
    <row r="161" spans="3:3" x14ac:dyDescent="0.25">
      <c r="C161" s="5"/>
    </row>
    <row r="162" spans="3:3" x14ac:dyDescent="0.25">
      <c r="C162" s="5"/>
    </row>
    <row r="163" spans="3:3" x14ac:dyDescent="0.25">
      <c r="C163" s="5"/>
    </row>
    <row r="164" spans="3:3" x14ac:dyDescent="0.25">
      <c r="C164" s="5"/>
    </row>
    <row r="165" spans="3:3" x14ac:dyDescent="0.25">
      <c r="C165" s="5"/>
    </row>
    <row r="166" spans="3:3" x14ac:dyDescent="0.25">
      <c r="C166" s="5"/>
    </row>
    <row r="167" spans="3:3" x14ac:dyDescent="0.25">
      <c r="C167" s="5"/>
    </row>
    <row r="168" spans="3:3" x14ac:dyDescent="0.25">
      <c r="C168" s="5"/>
    </row>
    <row r="169" spans="3:3" x14ac:dyDescent="0.25">
      <c r="C169" s="5"/>
    </row>
    <row r="170" spans="3:3" x14ac:dyDescent="0.25">
      <c r="C170" s="5"/>
    </row>
    <row r="171" spans="3:3" x14ac:dyDescent="0.25">
      <c r="C171" s="5"/>
    </row>
    <row r="172" spans="3:3" x14ac:dyDescent="0.25">
      <c r="C172" s="5"/>
    </row>
    <row r="173" spans="3:3" x14ac:dyDescent="0.25">
      <c r="C173" s="5"/>
    </row>
    <row r="174" spans="3:3" x14ac:dyDescent="0.25">
      <c r="C174" s="5"/>
    </row>
    <row r="175" spans="3:3" x14ac:dyDescent="0.25">
      <c r="C175" s="5"/>
    </row>
    <row r="176" spans="3:3" x14ac:dyDescent="0.25">
      <c r="C176" s="5"/>
    </row>
    <row r="177" spans="3:3" x14ac:dyDescent="0.25">
      <c r="C177" s="5"/>
    </row>
    <row r="178" spans="3:3" x14ac:dyDescent="0.25">
      <c r="C178" s="5"/>
    </row>
    <row r="179" spans="3:3" x14ac:dyDescent="0.25">
      <c r="C179" s="5"/>
    </row>
    <row r="180" spans="3:3" x14ac:dyDescent="0.25">
      <c r="C180" s="5"/>
    </row>
    <row r="181" spans="3:3" x14ac:dyDescent="0.25">
      <c r="C181" s="5"/>
    </row>
    <row r="182" spans="3:3" x14ac:dyDescent="0.25">
      <c r="C182" s="5"/>
    </row>
    <row r="183" spans="3:3" x14ac:dyDescent="0.25">
      <c r="C183" s="5"/>
    </row>
    <row r="184" spans="3:3" x14ac:dyDescent="0.25">
      <c r="C184" s="5"/>
    </row>
    <row r="185" spans="3:3" x14ac:dyDescent="0.25">
      <c r="C185" s="5"/>
    </row>
    <row r="186" spans="3:3" x14ac:dyDescent="0.25">
      <c r="C186" s="5"/>
    </row>
    <row r="187" spans="3:3" x14ac:dyDescent="0.25">
      <c r="C187" s="5"/>
    </row>
    <row r="188" spans="3:3" x14ac:dyDescent="0.25">
      <c r="C188" s="5"/>
    </row>
    <row r="189" spans="3:3" x14ac:dyDescent="0.25">
      <c r="C189" s="5"/>
    </row>
    <row r="190" spans="3:3" x14ac:dyDescent="0.25">
      <c r="C190" s="5"/>
    </row>
    <row r="191" spans="3:3" x14ac:dyDescent="0.25">
      <c r="C191" s="5"/>
    </row>
    <row r="192" spans="3:3" x14ac:dyDescent="0.25">
      <c r="C192" s="5"/>
    </row>
    <row r="193" spans="3:3" x14ac:dyDescent="0.25">
      <c r="C193" s="5"/>
    </row>
    <row r="194" spans="3:3" x14ac:dyDescent="0.25">
      <c r="C194" s="5"/>
    </row>
    <row r="195" spans="3:3" x14ac:dyDescent="0.25">
      <c r="C195" s="5"/>
    </row>
    <row r="196" spans="3:3" x14ac:dyDescent="0.25">
      <c r="C196" s="5"/>
    </row>
    <row r="197" spans="3:3" x14ac:dyDescent="0.25">
      <c r="C197" s="5"/>
    </row>
    <row r="198" spans="3:3" x14ac:dyDescent="0.25">
      <c r="C198" s="5"/>
    </row>
    <row r="199" spans="3:3" x14ac:dyDescent="0.25">
      <c r="C199" s="5"/>
    </row>
    <row r="200" spans="3:3" x14ac:dyDescent="0.25">
      <c r="C200" s="5"/>
    </row>
    <row r="201" spans="3:3" x14ac:dyDescent="0.25">
      <c r="C201" s="5"/>
    </row>
    <row r="202" spans="3:3" x14ac:dyDescent="0.25">
      <c r="C202" s="5"/>
    </row>
    <row r="203" spans="3:3" x14ac:dyDescent="0.25">
      <c r="C203" s="5"/>
    </row>
    <row r="204" spans="3:3" x14ac:dyDescent="0.25">
      <c r="C204" s="5"/>
    </row>
    <row r="205" spans="3:3" x14ac:dyDescent="0.25">
      <c r="C205" s="5"/>
    </row>
    <row r="206" spans="3:3" x14ac:dyDescent="0.25">
      <c r="C206" s="5"/>
    </row>
    <row r="207" spans="3:3" x14ac:dyDescent="0.25">
      <c r="C207" s="5"/>
    </row>
    <row r="208" spans="3:3" x14ac:dyDescent="0.25">
      <c r="C208" s="5"/>
    </row>
    <row r="209" spans="3:3" x14ac:dyDescent="0.25">
      <c r="C209" s="5"/>
    </row>
    <row r="210" spans="3:3" x14ac:dyDescent="0.25">
      <c r="C210" s="5"/>
    </row>
    <row r="211" spans="3:3" x14ac:dyDescent="0.25">
      <c r="C211" s="5"/>
    </row>
    <row r="212" spans="3:3" x14ac:dyDescent="0.25">
      <c r="C212" s="5"/>
    </row>
    <row r="213" spans="3:3" x14ac:dyDescent="0.25">
      <c r="C213" s="5"/>
    </row>
    <row r="214" spans="3:3" x14ac:dyDescent="0.25">
      <c r="C214" s="5"/>
    </row>
    <row r="215" spans="3:3" x14ac:dyDescent="0.25">
      <c r="C215" s="5"/>
    </row>
    <row r="216" spans="3:3" x14ac:dyDescent="0.25">
      <c r="C216" s="5"/>
    </row>
    <row r="217" spans="3:3" x14ac:dyDescent="0.25">
      <c r="C217" s="5"/>
    </row>
    <row r="218" spans="3:3" x14ac:dyDescent="0.25">
      <c r="C218" s="5"/>
    </row>
    <row r="219" spans="3:3" x14ac:dyDescent="0.25">
      <c r="C219" s="5"/>
    </row>
    <row r="220" spans="3:3" x14ac:dyDescent="0.25">
      <c r="C220" s="5"/>
    </row>
    <row r="221" spans="3:3" x14ac:dyDescent="0.25">
      <c r="C221" s="5"/>
    </row>
    <row r="222" spans="3:3" x14ac:dyDescent="0.25">
      <c r="C222" s="5"/>
    </row>
    <row r="223" spans="3:3" x14ac:dyDescent="0.25">
      <c r="C223" s="5"/>
    </row>
    <row r="224" spans="3:3" x14ac:dyDescent="0.25">
      <c r="C224" s="5"/>
    </row>
    <row r="225" spans="3:3" x14ac:dyDescent="0.25">
      <c r="C225" s="5"/>
    </row>
    <row r="226" spans="3:3" x14ac:dyDescent="0.25">
      <c r="C226" s="5"/>
    </row>
    <row r="227" spans="3:3" x14ac:dyDescent="0.25">
      <c r="C227" s="5"/>
    </row>
    <row r="228" spans="3:3" x14ac:dyDescent="0.25">
      <c r="C228" s="5"/>
    </row>
    <row r="229" spans="3:3" x14ac:dyDescent="0.25">
      <c r="C229" s="5"/>
    </row>
    <row r="230" spans="3:3" x14ac:dyDescent="0.25">
      <c r="C230" s="5"/>
    </row>
    <row r="231" spans="3:3" x14ac:dyDescent="0.25">
      <c r="C231" s="5"/>
    </row>
    <row r="232" spans="3:3" x14ac:dyDescent="0.25">
      <c r="C232" s="5"/>
    </row>
    <row r="233" spans="3:3" x14ac:dyDescent="0.25">
      <c r="C233" s="5"/>
    </row>
    <row r="234" spans="3:3" x14ac:dyDescent="0.25">
      <c r="C234" s="5"/>
    </row>
    <row r="235" spans="3:3" x14ac:dyDescent="0.25">
      <c r="C235" s="5"/>
    </row>
    <row r="236" spans="3:3" x14ac:dyDescent="0.25">
      <c r="C236" s="5"/>
    </row>
    <row r="237" spans="3:3" x14ac:dyDescent="0.25">
      <c r="C237" s="5"/>
    </row>
    <row r="238" spans="3:3" x14ac:dyDescent="0.25">
      <c r="C238" s="5"/>
    </row>
    <row r="239" spans="3:3" x14ac:dyDescent="0.25">
      <c r="C239" s="5"/>
    </row>
    <row r="240" spans="3:3" x14ac:dyDescent="0.25">
      <c r="C240" s="5"/>
    </row>
    <row r="241" spans="3:3" x14ac:dyDescent="0.25">
      <c r="C241" s="5"/>
    </row>
    <row r="242" spans="3:3" x14ac:dyDescent="0.25">
      <c r="C242" s="5"/>
    </row>
    <row r="243" spans="3:3" x14ac:dyDescent="0.25">
      <c r="C243" s="5"/>
    </row>
    <row r="244" spans="3:3" x14ac:dyDescent="0.25">
      <c r="C244" s="5"/>
    </row>
    <row r="245" spans="3:3" x14ac:dyDescent="0.25">
      <c r="C245" s="5"/>
    </row>
    <row r="246" spans="3:3" x14ac:dyDescent="0.25">
      <c r="C246" s="5"/>
    </row>
    <row r="247" spans="3:3" x14ac:dyDescent="0.25">
      <c r="C247" s="5"/>
    </row>
    <row r="248" spans="3:3" x14ac:dyDescent="0.25">
      <c r="C248" s="5"/>
    </row>
    <row r="249" spans="3:3" x14ac:dyDescent="0.25">
      <c r="C249" s="5"/>
    </row>
    <row r="250" spans="3:3" x14ac:dyDescent="0.25">
      <c r="C250" s="5"/>
    </row>
    <row r="251" spans="3:3" x14ac:dyDescent="0.25">
      <c r="C251" s="5"/>
    </row>
    <row r="252" spans="3:3" x14ac:dyDescent="0.25">
      <c r="C252" s="5"/>
    </row>
    <row r="253" spans="3:3" x14ac:dyDescent="0.25">
      <c r="C253" s="5"/>
    </row>
    <row r="254" spans="3:3" x14ac:dyDescent="0.25">
      <c r="C254" s="5"/>
    </row>
    <row r="255" spans="3:3" x14ac:dyDescent="0.25">
      <c r="C255" s="5"/>
    </row>
    <row r="256" spans="3:3" x14ac:dyDescent="0.25">
      <c r="C256" s="5"/>
    </row>
    <row r="257" spans="3:3" x14ac:dyDescent="0.25">
      <c r="C257" s="5"/>
    </row>
    <row r="258" spans="3:3" x14ac:dyDescent="0.25">
      <c r="C258" s="5"/>
    </row>
    <row r="259" spans="3:3" x14ac:dyDescent="0.25">
      <c r="C259" s="5"/>
    </row>
    <row r="260" spans="3:3" x14ac:dyDescent="0.25">
      <c r="C260" s="5"/>
    </row>
    <row r="261" spans="3:3" x14ac:dyDescent="0.25">
      <c r="C261" s="5"/>
    </row>
    <row r="262" spans="3:3" x14ac:dyDescent="0.25">
      <c r="C262" s="5"/>
    </row>
    <row r="263" spans="3:3" x14ac:dyDescent="0.25">
      <c r="C263" s="5"/>
    </row>
    <row r="264" spans="3:3" x14ac:dyDescent="0.25">
      <c r="C264" s="5"/>
    </row>
    <row r="265" spans="3:3" x14ac:dyDescent="0.25">
      <c r="C265" s="5"/>
    </row>
    <row r="266" spans="3:3" x14ac:dyDescent="0.25">
      <c r="C266" s="5"/>
    </row>
    <row r="267" spans="3:3" x14ac:dyDescent="0.25">
      <c r="C267" s="5"/>
    </row>
    <row r="268" spans="3:3" x14ac:dyDescent="0.25">
      <c r="C268" s="5"/>
    </row>
    <row r="269" spans="3:3" x14ac:dyDescent="0.25">
      <c r="C269" s="5"/>
    </row>
    <row r="270" spans="3:3" x14ac:dyDescent="0.25">
      <c r="C270" s="5"/>
    </row>
    <row r="271" spans="3:3" x14ac:dyDescent="0.25">
      <c r="C271" s="5"/>
    </row>
  </sheetData>
  <mergeCells count="3">
    <mergeCell ref="I3:N3"/>
    <mergeCell ref="A3:G3"/>
    <mergeCell ref="A1:N1"/>
  </mergeCells>
  <phoneticPr fontId="1" type="noConversion"/>
  <pageMargins left="0.74803149606299213" right="0.15748031496062992" top="0.39370078740157483" bottom="0.39370078740157483" header="0.51181102362204722" footer="0.51181102362204722"/>
  <pageSetup paperSize="9" scale="9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3B69D00915B742A0D6CF108E41C30E" ma:contentTypeVersion="16" ma:contentTypeDescription="Create a new document." ma:contentTypeScope="" ma:versionID="a6ee20ecbeb220baf842e622c5f4d0f1">
  <xsd:schema xmlns:xsd="http://www.w3.org/2001/XMLSchema" xmlns:xs="http://www.w3.org/2001/XMLSchema" xmlns:p="http://schemas.microsoft.com/office/2006/metadata/properties" xmlns:ns2="3a00c7c7-b3db-4b0a-b49f-cea77640b661" xmlns:ns3="9a01875c-7929-45f6-add0-900341652a6f" xmlns:ns4="c2b36edf-d6b4-4d40-9417-44b51de556ab" targetNamespace="http://schemas.microsoft.com/office/2006/metadata/properties" ma:root="true" ma:fieldsID="bdee7e4fbf938a30eea104e39ffbe25f" ns2:_="" ns3:_="" ns4:_="">
    <xsd:import namespace="3a00c7c7-b3db-4b0a-b49f-cea77640b661"/>
    <xsd:import namespace="9a01875c-7929-45f6-add0-900341652a6f"/>
    <xsd:import namespace="c2b36edf-d6b4-4d40-9417-44b51de556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4:TaxCatchAll"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0c7c7-b3db-4b0a-b49f-cea77640b6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c7f7c277-ca9a-4d57-b418-f15995160e0c"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01875c-7929-45f6-add0-900341652a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b36edf-d6b4-4d40-9417-44b51de556ab"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42aaa58-d425-4076-8119-385671aed1c1}" ma:internalName="TaxCatchAll" ma:showField="CatchAllData" ma:web="9a01875c-7929-45f6-add0-900341652a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b36edf-d6b4-4d40-9417-44b51de556ab" xsi:nil="true"/>
    <lcf76f155ced4ddcb4097134ff3c332f xmlns="3a00c7c7-b3db-4b0a-b49f-cea77640b66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FDCB3F0-3B17-46FA-8806-43369EC76596}"/>
</file>

<file path=customXml/itemProps2.xml><?xml version="1.0" encoding="utf-8"?>
<ds:datastoreItem xmlns:ds="http://schemas.openxmlformats.org/officeDocument/2006/customXml" ds:itemID="{505763E0-54F9-4E22-BD71-0833F69B6EC6}"/>
</file>

<file path=customXml/itemProps3.xml><?xml version="1.0" encoding="utf-8"?>
<ds:datastoreItem xmlns:ds="http://schemas.openxmlformats.org/officeDocument/2006/customXml" ds:itemID="{E54F4BA2-8433-421A-B65B-78A971B9295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Guidance Notes</vt:lpstr>
      <vt:lpstr>Blank Record Sheet</vt:lpstr>
      <vt:lpstr>Example Record Sheet</vt:lpstr>
      <vt:lpstr>Ready Reckoner - 8 bank hols</vt:lpstr>
      <vt:lpstr>Ready reckoner - 9 bank hols</vt:lpstr>
      <vt:lpstr>'Ready reckoner - 9 bank hols'!Print_Titles</vt:lpstr>
    </vt:vector>
  </TitlesOfParts>
  <Company>Agilisys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jamesk</dc:creator>
  <cp:lastModifiedBy>Druvaskalna, Madara</cp:lastModifiedBy>
  <cp:lastPrinted>2014-07-31T15:02:52Z</cp:lastPrinted>
  <dcterms:created xsi:type="dcterms:W3CDTF">2011-09-15T09:04:33Z</dcterms:created>
  <dcterms:modified xsi:type="dcterms:W3CDTF">2023-02-16T16:19:19Z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0x010100183B69D00915B742A0D6CF108E41C30E</vt:lpwstr>
  </property>
</Properties>
</file>